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68" windowWidth="11760" windowHeight="6852"/>
  </bookViews>
  <sheets>
    <sheet name="Energy Price Projections" sheetId="2" r:id="rId1"/>
    <sheet name="JGCRI Mini-CAM data" sheetId="3" r:id="rId2"/>
  </sheets>
  <calcPr calcId="145621"/>
</workbook>
</file>

<file path=xl/calcChain.xml><?xml version="1.0" encoding="utf-8"?>
<calcChain xmlns="http://schemas.openxmlformats.org/spreadsheetml/2006/main">
  <c r="E34" i="2" l="1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C34" i="2"/>
  <c r="D34" i="2"/>
  <c r="AK33" i="2" l="1"/>
  <c r="AL33" i="2"/>
  <c r="AN33" i="2"/>
  <c r="AO33" i="2"/>
  <c r="AH31" i="2"/>
  <c r="AI31" i="2"/>
  <c r="AJ31" i="2"/>
  <c r="AK31" i="2"/>
  <c r="AL31" i="2"/>
  <c r="AM31" i="2"/>
  <c r="AN31" i="2"/>
  <c r="AO31" i="2"/>
  <c r="AP31" i="2"/>
  <c r="AQ31" i="2"/>
  <c r="AR31" i="2"/>
  <c r="AG33" i="2"/>
  <c r="AG31" i="2"/>
  <c r="AH32" i="2"/>
  <c r="AI32" i="2"/>
  <c r="AJ32" i="2"/>
  <c r="AK32" i="2"/>
  <c r="AL32" i="2"/>
  <c r="AM32" i="2"/>
  <c r="AN32" i="2"/>
  <c r="AO32" i="2"/>
  <c r="AP32" i="2"/>
  <c r="AQ32" i="2"/>
  <c r="AR32" i="2"/>
  <c r="AG32" i="2"/>
  <c r="AH29" i="2"/>
  <c r="AI29" i="2"/>
  <c r="AJ29" i="2"/>
  <c r="AK29" i="2"/>
  <c r="AL29" i="2"/>
  <c r="AM29" i="2"/>
  <c r="AN29" i="2"/>
  <c r="AO29" i="2"/>
  <c r="AP29" i="2"/>
  <c r="AQ29" i="2"/>
  <c r="AR29" i="2"/>
  <c r="AH30" i="2"/>
  <c r="AI30" i="2"/>
  <c r="AJ30" i="2"/>
  <c r="AK30" i="2"/>
  <c r="AL30" i="2"/>
  <c r="AM30" i="2"/>
  <c r="AN30" i="2"/>
  <c r="AO30" i="2"/>
  <c r="AP30" i="2"/>
  <c r="AQ30" i="2"/>
  <c r="AR30" i="2"/>
  <c r="AG30" i="2"/>
  <c r="AG2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H38" i="2"/>
  <c r="AI38" i="2"/>
  <c r="AJ38" i="2"/>
  <c r="AK38" i="2"/>
  <c r="AL38" i="2"/>
  <c r="AM38" i="2"/>
  <c r="AN38" i="2"/>
  <c r="AO38" i="2"/>
  <c r="AP38" i="2"/>
  <c r="AQ38" i="2"/>
  <c r="AR38" i="2"/>
  <c r="AG38" i="2"/>
  <c r="AH36" i="2"/>
  <c r="AI36" i="2"/>
  <c r="AJ36" i="2"/>
  <c r="AK36" i="2"/>
  <c r="AL36" i="2"/>
  <c r="AM36" i="2"/>
  <c r="AN36" i="2"/>
  <c r="AO36" i="2"/>
  <c r="AP36" i="2"/>
  <c r="AQ36" i="2"/>
  <c r="AR36" i="2"/>
  <c r="AG36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H24" i="2"/>
  <c r="AI24" i="2"/>
  <c r="AJ24" i="2"/>
  <c r="AK24" i="2"/>
  <c r="AL24" i="2"/>
  <c r="AM24" i="2"/>
  <c r="AN24" i="2"/>
  <c r="AO24" i="2"/>
  <c r="AP24" i="2"/>
  <c r="AQ24" i="2"/>
  <c r="AR24" i="2"/>
  <c r="AG24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H19" i="2"/>
  <c r="AI19" i="2"/>
  <c r="AJ19" i="2"/>
  <c r="AK19" i="2"/>
  <c r="AL19" i="2"/>
  <c r="AM19" i="2"/>
  <c r="AN19" i="2"/>
  <c r="AO19" i="2"/>
  <c r="AP19" i="2"/>
  <c r="AQ19" i="2"/>
  <c r="AR19" i="2"/>
  <c r="AG19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I13" i="2"/>
  <c r="AJ13" i="2"/>
  <c r="AK13" i="2"/>
  <c r="AL13" i="2"/>
  <c r="AM13" i="2"/>
  <c r="AN13" i="2"/>
  <c r="AO13" i="2"/>
  <c r="AP13" i="2"/>
  <c r="AQ13" i="2"/>
  <c r="AR13" i="2"/>
  <c r="AH13" i="2"/>
  <c r="AG1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H33" i="2" s="1"/>
  <c r="C33" i="2"/>
  <c r="AM33" i="2" l="1"/>
  <c r="AR33" i="2"/>
  <c r="AJ33" i="2"/>
  <c r="AQ33" i="2"/>
  <c r="AI33" i="2"/>
  <c r="AP33" i="2"/>
</calcChain>
</file>

<file path=xl/comments1.xml><?xml version="1.0" encoding="utf-8"?>
<comments xmlns="http://schemas.openxmlformats.org/spreadsheetml/2006/main">
  <authors>
    <author>Daryl Brown</author>
  </authors>
  <commentList>
    <comment ref="A31" author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Theoretically a mixture of 85% renewable ethanol and 15% gasoline.  The actural ethanol fraction varies seasonally to address cold-starting issues; assumed to average 74% ethanol by EIA for price forecasting.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Renewable ethanol.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Set equal to average bulk price in 2012 per Methanex plus estimates for distribution and taxes made by MIT ("Methanol as an alternative transportation fuel in the U.S.: Options for sustainable and/or energy-secure transportation," Bromberg and Cheng; november 2010)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Wood only</t>
        </r>
      </text>
    </comment>
  </commentList>
</comments>
</file>

<file path=xl/sharedStrings.xml><?xml version="1.0" encoding="utf-8"?>
<sst xmlns="http://schemas.openxmlformats.org/spreadsheetml/2006/main" count="102" uniqueCount="47">
  <si>
    <t>Units</t>
  </si>
  <si>
    <t>Electricity Prices</t>
  </si>
  <si>
    <t>Motor Gasoline</t>
  </si>
  <si>
    <t>Ethanol</t>
  </si>
  <si>
    <t>Methanol</t>
  </si>
  <si>
    <t>Coal Delivered to Utilities</t>
  </si>
  <si>
    <t>Crude Oil Price</t>
  </si>
  <si>
    <t>Delivered Diesel</t>
  </si>
  <si>
    <t>Average Electricity</t>
  </si>
  <si>
    <t>Dry Biomass at Farmgate</t>
  </si>
  <si>
    <t>$(2012)/MMBtu</t>
  </si>
  <si>
    <t>Residential</t>
  </si>
  <si>
    <t>Commercial</t>
  </si>
  <si>
    <t>Electric Utility</t>
  </si>
  <si>
    <t>Industrial</t>
  </si>
  <si>
    <t>Transportation</t>
  </si>
  <si>
    <t xml:space="preserve">Industrial </t>
  </si>
  <si>
    <t>Distillate Fuel Oil (Diesel)</t>
  </si>
  <si>
    <t>Jet Fuel</t>
  </si>
  <si>
    <t>Propane Prices</t>
  </si>
  <si>
    <t xml:space="preserve">Steam Coal </t>
  </si>
  <si>
    <t>E85</t>
  </si>
  <si>
    <t xml:space="preserve">Sources: </t>
  </si>
  <si>
    <t>1975$/GJ</t>
  </si>
  <si>
    <t>Ethanol (cellulosic)</t>
  </si>
  <si>
    <t>Ethanol (corn)</t>
  </si>
  <si>
    <t>Wellhead Natural Gas</t>
  </si>
  <si>
    <t>Natural Gas Delivered to Utilities</t>
  </si>
  <si>
    <t>2007$/short ton</t>
  </si>
  <si>
    <t>2007$/mcf</t>
  </si>
  <si>
    <t>2007$/bbl</t>
  </si>
  <si>
    <t>2007$/gallon</t>
  </si>
  <si>
    <t>2007cents/kWh</t>
  </si>
  <si>
    <t>2007$/MMBtu</t>
  </si>
  <si>
    <r>
      <t xml:space="preserve">Hydrogen Analysis Resource Center:  </t>
    </r>
    <r>
      <rPr>
        <b/>
        <i/>
        <sz val="12"/>
        <rFont val="Arial"/>
        <family val="2"/>
      </rPr>
      <t>Price Data from JGCRI Mini-CAM Model</t>
    </r>
  </si>
  <si>
    <r>
      <t xml:space="preserve">Hydrogen Analysis Resource Center:  </t>
    </r>
    <r>
      <rPr>
        <b/>
        <i/>
        <sz val="12"/>
        <rFont val="Arial"/>
        <family val="2"/>
      </rPr>
      <t>Energy Price Assumptions</t>
    </r>
  </si>
  <si>
    <r>
      <t xml:space="preserve">Energy Information Administration </t>
    </r>
    <r>
      <rPr>
        <i/>
        <sz val="10"/>
        <rFont val="Arial"/>
        <family val="2"/>
      </rPr>
      <t>Annual Energy Outlook 2014 for prices through 2040</t>
    </r>
    <r>
      <rPr>
        <sz val="10"/>
        <rFont val="Arial"/>
        <family val="2"/>
      </rPr>
      <t>, except as noted.</t>
    </r>
  </si>
  <si>
    <t>All energy prices based on fuel HHV</t>
  </si>
  <si>
    <t>Natural Gas Prices</t>
  </si>
  <si>
    <t>Transportation Fuels</t>
  </si>
  <si>
    <t>Coal</t>
  </si>
  <si>
    <t>Wood and Biomass Waste</t>
  </si>
  <si>
    <t>GDP indices for converting to other price years</t>
  </si>
  <si>
    <t>Methanex for bulk methanol prices and MIT for estimated methanol distribution costs and taxes (see note in Methanol row).</t>
  </si>
  <si>
    <t>Energy Information Administration State Energy Data System for wood and biomass waste prices in 2012; assumed constant in real dollars.</t>
  </si>
  <si>
    <t>The following are used for extrapolating EIA data past 2040</t>
  </si>
  <si>
    <t>Joint Global Change Research Institute (JGCRI) Mini-CAM Model for price extrapolation after 2040, except as noted.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</si>
</sst>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"/>
  </numFmts>
  <fonts count="14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i/>
      <sz val="12"/>
      <name val="Arial"/>
      <family val="2"/>
    </font>
    <font>
      <sz val="14"/>
      <color indexed="62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2" fillId="0" borderId="0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4" fillId="0" borderId="0" xfId="0" applyFont="1" applyFill="1"/>
    <xf numFmtId="0" fontId="6" fillId="0" borderId="0" xfId="0" applyFont="1" applyFill="1"/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6" fillId="2" borderId="0" xfId="0" applyFont="1" applyFill="1"/>
    <xf numFmtId="2" fontId="5" fillId="0" borderId="7" xfId="0" applyNumberFormat="1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 applyFill="1" applyBorder="1" applyAlignment="1" applyProtection="1">
      <alignment horizontal="left"/>
    </xf>
    <xf numFmtId="0" fontId="2" fillId="0" borderId="0" xfId="0" applyFont="1"/>
    <xf numFmtId="0" fontId="8" fillId="3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wrapText="1"/>
    </xf>
    <xf numFmtId="0" fontId="9" fillId="0" borderId="0" xfId="0" applyFont="1" applyFill="1"/>
    <xf numFmtId="0" fontId="5" fillId="0" borderId="5" xfId="0" applyFont="1" applyFill="1" applyBorder="1" applyAlignment="1">
      <alignment horizontal="left"/>
    </xf>
    <xf numFmtId="2" fontId="2" fillId="0" borderId="0" xfId="0" applyNumberFormat="1" applyFont="1"/>
    <xf numFmtId="0" fontId="13" fillId="0" borderId="0" xfId="0" applyFont="1" applyFill="1"/>
    <xf numFmtId="0" fontId="5" fillId="0" borderId="6" xfId="0" applyFont="1" applyFill="1" applyBorder="1" applyAlignment="1">
      <alignment horizontal="left"/>
    </xf>
    <xf numFmtId="2" fontId="2" fillId="0" borderId="7" xfId="0" applyNumberFormat="1" applyFont="1" applyFill="1" applyBorder="1" applyAlignment="1">
      <alignment wrapText="1"/>
    </xf>
    <xf numFmtId="2" fontId="2" fillId="0" borderId="8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169" fontId="2" fillId="0" borderId="0" xfId="0" applyNumberFormat="1" applyFont="1" applyFill="1"/>
    <xf numFmtId="0" fontId="9" fillId="0" borderId="0" xfId="0" applyFont="1"/>
    <xf numFmtId="0" fontId="2" fillId="4" borderId="0" xfId="0" applyFont="1" applyFill="1"/>
    <xf numFmtId="2" fontId="2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ia.doe.gov/oiaf/aeo/index.html" TargetMode="External"/><Relationship Id="rId3" Type="http://schemas.openxmlformats.org/officeDocument/2006/relationships/hyperlink" Target="http://www.eia.doe.gov/oiaf/aeo/index.html" TargetMode="External"/><Relationship Id="rId7" Type="http://schemas.openxmlformats.org/officeDocument/2006/relationships/hyperlink" Target="http://www.eia.doe.gov/oiaf/aeo/index.html" TargetMode="External"/><Relationship Id="rId2" Type="http://schemas.openxmlformats.org/officeDocument/2006/relationships/hyperlink" Target="http://www.eia.doe.gov/oiaf/aeo/index.html" TargetMode="External"/><Relationship Id="rId1" Type="http://schemas.openxmlformats.org/officeDocument/2006/relationships/hyperlink" Target="http://www.eia.doe.gov/oiaf/aeo/index.html" TargetMode="External"/><Relationship Id="rId6" Type="http://schemas.openxmlformats.org/officeDocument/2006/relationships/hyperlink" Target="http://www.eia.doe.gov/oiaf/aeo/index.html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www.eia.doe.gov/oiaf/aeo/index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www.eia.doe.gov/oiaf/aeo/index.html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3"/>
  <sheetViews>
    <sheetView tabSelected="1" zoomScaleNormal="100" workbookViewId="0">
      <pane ySplit="11" topLeftCell="A12" activePane="bottomLeft" state="frozen"/>
      <selection pane="bottomLeft" activeCell="A6" sqref="A6"/>
    </sheetView>
  </sheetViews>
  <sheetFormatPr defaultColWidth="9.109375" defaultRowHeight="11.4" x14ac:dyDescent="0.2"/>
  <cols>
    <col min="1" max="1" width="20.77734375" style="4" customWidth="1"/>
    <col min="2" max="2" width="13.88671875" style="4" bestFit="1" customWidth="1"/>
    <col min="3" max="44" width="8.77734375" style="4" customWidth="1"/>
    <col min="45" max="16384" width="9.109375" style="4"/>
  </cols>
  <sheetData>
    <row r="1" spans="1:44" s="3" customFormat="1" ht="17.399999999999999" x14ac:dyDescent="0.3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ht="13.5" customHeight="1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ht="13.5" customHeight="1" x14ac:dyDescent="0.25">
      <c r="A3" s="2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</row>
    <row r="4" spans="1:44" ht="13.5" customHeight="1" x14ac:dyDescent="0.25">
      <c r="A4" s="14" t="s">
        <v>36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4" ht="13.5" customHeight="1" x14ac:dyDescent="0.25">
      <c r="A5" s="14" t="s">
        <v>46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 ht="13.5" customHeight="1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13.5" customHeight="1" x14ac:dyDescent="0.25">
      <c r="A7" s="14" t="s">
        <v>43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 ht="13.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1:44" ht="13.5" customHeight="1" x14ac:dyDescent="0.25">
      <c r="A9" s="22" t="s">
        <v>37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1:44" ht="13.5" customHeight="1" thickBot="1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ht="15" customHeight="1" x14ac:dyDescent="0.25">
      <c r="A11" s="5"/>
      <c r="B11" s="6" t="s">
        <v>0</v>
      </c>
      <c r="C11" s="7">
        <v>2011</v>
      </c>
      <c r="D11" s="7">
        <v>2012</v>
      </c>
      <c r="E11" s="7">
        <v>2013</v>
      </c>
      <c r="F11" s="7">
        <v>2014</v>
      </c>
      <c r="G11" s="7">
        <v>2015</v>
      </c>
      <c r="H11" s="7">
        <v>2016</v>
      </c>
      <c r="I11" s="7">
        <v>2017</v>
      </c>
      <c r="J11" s="7">
        <v>2018</v>
      </c>
      <c r="K11" s="7">
        <v>2019</v>
      </c>
      <c r="L11" s="7">
        <v>2020</v>
      </c>
      <c r="M11" s="7">
        <v>2021</v>
      </c>
      <c r="N11" s="7">
        <v>2022</v>
      </c>
      <c r="O11" s="7">
        <v>2023</v>
      </c>
      <c r="P11" s="7">
        <v>2024</v>
      </c>
      <c r="Q11" s="7">
        <v>2025</v>
      </c>
      <c r="R11" s="7">
        <v>2026</v>
      </c>
      <c r="S11" s="7">
        <v>2027</v>
      </c>
      <c r="T11" s="7">
        <v>2028</v>
      </c>
      <c r="U11" s="7">
        <v>2029</v>
      </c>
      <c r="V11" s="7">
        <v>2030</v>
      </c>
      <c r="W11" s="7">
        <v>2031</v>
      </c>
      <c r="X11" s="7">
        <v>2032</v>
      </c>
      <c r="Y11" s="7">
        <v>2033</v>
      </c>
      <c r="Z11" s="7">
        <v>2034</v>
      </c>
      <c r="AA11" s="7">
        <v>2035</v>
      </c>
      <c r="AB11" s="7">
        <v>2036</v>
      </c>
      <c r="AC11" s="7">
        <v>2037</v>
      </c>
      <c r="AD11" s="7">
        <v>2038</v>
      </c>
      <c r="AE11" s="7">
        <v>2039</v>
      </c>
      <c r="AF11" s="7">
        <v>2040</v>
      </c>
      <c r="AG11" s="7">
        <v>2045</v>
      </c>
      <c r="AH11" s="7">
        <v>2050</v>
      </c>
      <c r="AI11" s="7">
        <v>2055</v>
      </c>
      <c r="AJ11" s="7">
        <v>2060</v>
      </c>
      <c r="AK11" s="7">
        <v>2065</v>
      </c>
      <c r="AL11" s="7">
        <v>2070</v>
      </c>
      <c r="AM11" s="7">
        <v>2075</v>
      </c>
      <c r="AN11" s="7">
        <v>2080</v>
      </c>
      <c r="AO11" s="7">
        <v>2085</v>
      </c>
      <c r="AP11" s="7">
        <v>2090</v>
      </c>
      <c r="AQ11" s="7">
        <v>2095</v>
      </c>
      <c r="AR11" s="8">
        <v>2100</v>
      </c>
    </row>
    <row r="12" spans="1:44" ht="15" customHeight="1" x14ac:dyDescent="0.25">
      <c r="A12" s="18" t="s">
        <v>38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20"/>
    </row>
    <row r="13" spans="1:44" ht="15" customHeight="1" x14ac:dyDescent="0.25">
      <c r="A13" s="9" t="s">
        <v>11</v>
      </c>
      <c r="B13" s="10" t="s">
        <v>10</v>
      </c>
      <c r="C13" s="1">
        <v>10.979644</v>
      </c>
      <c r="D13" s="1">
        <v>10.458463</v>
      </c>
      <c r="E13" s="1">
        <v>10.386789</v>
      </c>
      <c r="F13" s="1">
        <v>11.197535999999999</v>
      </c>
      <c r="G13" s="1">
        <v>10.997512</v>
      </c>
      <c r="H13" s="1">
        <v>10.684602</v>
      </c>
      <c r="I13" s="1">
        <v>11.01057</v>
      </c>
      <c r="J13" s="1">
        <v>11.455973999999999</v>
      </c>
      <c r="K13" s="1">
        <v>11.627091999999999</v>
      </c>
      <c r="L13" s="1">
        <v>11.591965</v>
      </c>
      <c r="M13" s="1">
        <v>11.804651</v>
      </c>
      <c r="N13" s="1">
        <v>11.896172</v>
      </c>
      <c r="O13" s="1">
        <v>12.056948999999999</v>
      </c>
      <c r="P13" s="1">
        <v>12.305148000000001</v>
      </c>
      <c r="Q13" s="1">
        <v>12.475469</v>
      </c>
      <c r="R13" s="1">
        <v>12.579926</v>
      </c>
      <c r="S13" s="1">
        <v>12.716393999999999</v>
      </c>
      <c r="T13" s="1">
        <v>12.897914999999999</v>
      </c>
      <c r="U13" s="1">
        <v>13.184208999999999</v>
      </c>
      <c r="V13" s="1">
        <v>13.502886999999999</v>
      </c>
      <c r="W13" s="1">
        <v>13.64997</v>
      </c>
      <c r="X13" s="1">
        <v>13.712135</v>
      </c>
      <c r="Y13" s="1">
        <v>13.943460999999999</v>
      </c>
      <c r="Z13" s="1">
        <v>14.339456999999999</v>
      </c>
      <c r="AA13" s="1">
        <v>14.605688000000001</v>
      </c>
      <c r="AB13" s="1">
        <v>14.994783</v>
      </c>
      <c r="AC13" s="1">
        <v>15.152347000000001</v>
      </c>
      <c r="AD13" s="1">
        <v>15.279963</v>
      </c>
      <c r="AE13" s="1">
        <v>15.618371</v>
      </c>
      <c r="AF13" s="1">
        <v>15.977807</v>
      </c>
      <c r="AG13" s="1">
        <f>$AF13*'JGCRI Mini-CAM data'!D$6/'JGCRI Mini-CAM data'!$C$6</f>
        <v>16.710592393936469</v>
      </c>
      <c r="AH13" s="1">
        <f>$AF13*'JGCRI Mini-CAM data'!E$6/'JGCRI Mini-CAM data'!$C$6</f>
        <v>17.438889915603848</v>
      </c>
      <c r="AI13" s="1">
        <f>$AF13*'JGCRI Mini-CAM data'!F$6/'JGCRI Mini-CAM data'!$C$6</f>
        <v>18.170693587481459</v>
      </c>
      <c r="AJ13" s="1">
        <f>$AF13*'JGCRI Mini-CAM data'!G$6/'JGCRI Mini-CAM data'!$C$6</f>
        <v>19.033627277221377</v>
      </c>
      <c r="AK13" s="1">
        <f>$AF13*'JGCRI Mini-CAM data'!H$6/'JGCRI Mini-CAM data'!$C$6</f>
        <v>19.811151147840285</v>
      </c>
      <c r="AL13" s="1">
        <f>$AF13*'JGCRI Mini-CAM data'!I$6/'JGCRI Mini-CAM data'!$C$6</f>
        <v>20.530332678961091</v>
      </c>
      <c r="AM13" s="1">
        <f>$AF13*'JGCRI Mini-CAM data'!J$6/'JGCRI Mini-CAM data'!$C$6</f>
        <v>21.185001046213802</v>
      </c>
      <c r="AN13" s="1">
        <f>$AF13*'JGCRI Mini-CAM data'!K$6/'JGCRI Mini-CAM data'!$C$6</f>
        <v>21.775016003590018</v>
      </c>
      <c r="AO13" s="1">
        <f>$AF13*'JGCRI Mini-CAM data'!L$6/'JGCRI Mini-CAM data'!$C$6</f>
        <v>22.296871400879507</v>
      </c>
      <c r="AP13" s="1">
        <f>$AF13*'JGCRI Mini-CAM data'!M$6/'JGCRI Mini-CAM data'!$C$6</f>
        <v>22.700218921063488</v>
      </c>
      <c r="AQ13" s="1">
        <f>$AF13*'JGCRI Mini-CAM data'!N$6/'JGCRI Mini-CAM data'!$C$6</f>
        <v>22.791098334512455</v>
      </c>
      <c r="AR13" s="2">
        <f>$AF13*'JGCRI Mini-CAM data'!O$6/'JGCRI Mini-CAM data'!$C$6</f>
        <v>22.855190760355317</v>
      </c>
    </row>
    <row r="14" spans="1:44" ht="15" customHeight="1" x14ac:dyDescent="0.25">
      <c r="A14" s="9" t="s">
        <v>12</v>
      </c>
      <c r="B14" s="10" t="s">
        <v>10</v>
      </c>
      <c r="C14" s="1">
        <v>8.9608349999999994</v>
      </c>
      <c r="D14" s="1">
        <v>8.1128640000000001</v>
      </c>
      <c r="E14" s="1">
        <v>8.3120530000000006</v>
      </c>
      <c r="F14" s="1">
        <v>9.0860579999999995</v>
      </c>
      <c r="G14" s="1">
        <v>8.9185510000000008</v>
      </c>
      <c r="H14" s="1">
        <v>8.7230709999999991</v>
      </c>
      <c r="I14" s="1">
        <v>9.0072580000000002</v>
      </c>
      <c r="J14" s="1">
        <v>9.4091780000000007</v>
      </c>
      <c r="K14" s="1">
        <v>9.5464699999999993</v>
      </c>
      <c r="L14" s="1">
        <v>9.490774</v>
      </c>
      <c r="M14" s="1">
        <v>9.6849690000000006</v>
      </c>
      <c r="N14" s="1">
        <v>9.7584820000000008</v>
      </c>
      <c r="O14" s="1">
        <v>9.8987529999999992</v>
      </c>
      <c r="P14" s="1">
        <v>10.127039999999999</v>
      </c>
      <c r="Q14" s="1">
        <v>10.286922000000001</v>
      </c>
      <c r="R14" s="1">
        <v>10.380953999999999</v>
      </c>
      <c r="S14" s="1">
        <v>10.496881999999999</v>
      </c>
      <c r="T14" s="1">
        <v>10.657225</v>
      </c>
      <c r="U14" s="1">
        <v>10.911016</v>
      </c>
      <c r="V14" s="1">
        <v>11.192325</v>
      </c>
      <c r="W14" s="1">
        <v>11.294316</v>
      </c>
      <c r="X14" s="1">
        <v>11.292712999999999</v>
      </c>
      <c r="Y14" s="1">
        <v>11.478382999999999</v>
      </c>
      <c r="Z14" s="1">
        <v>11.747921</v>
      </c>
      <c r="AA14" s="1">
        <v>11.953430000000001</v>
      </c>
      <c r="AB14" s="1">
        <v>12.263629999999999</v>
      </c>
      <c r="AC14" s="1">
        <v>12.368285999999999</v>
      </c>
      <c r="AD14" s="1">
        <v>12.459205000000001</v>
      </c>
      <c r="AE14" s="1">
        <v>12.755896</v>
      </c>
      <c r="AF14" s="1">
        <v>13.077387</v>
      </c>
      <c r="AG14" s="1">
        <f>$AF14*'JGCRI Mini-CAM data'!D$6/'JGCRI Mini-CAM data'!$C$6</f>
        <v>13.677151297093753</v>
      </c>
      <c r="AH14" s="1">
        <f>$AF14*'JGCRI Mini-CAM data'!E$6/'JGCRI Mini-CAM data'!$C$6</f>
        <v>14.27324239657851</v>
      </c>
      <c r="AI14" s="1">
        <f>$AF14*'JGCRI Mini-CAM data'!F$6/'JGCRI Mini-CAM data'!$C$6</f>
        <v>14.872203181695298</v>
      </c>
      <c r="AJ14" s="1">
        <f>$AF14*'JGCRI Mini-CAM data'!G$6/'JGCRI Mini-CAM data'!$C$6</f>
        <v>15.57849020944991</v>
      </c>
      <c r="AK14" s="1">
        <f>$AF14*'JGCRI Mini-CAM data'!H$6/'JGCRI Mini-CAM data'!$C$6</f>
        <v>16.214871695208338</v>
      </c>
      <c r="AL14" s="1">
        <f>$AF14*'JGCRI Mini-CAM data'!I$6/'JGCRI Mini-CAM data'!$C$6</f>
        <v>16.803501612049821</v>
      </c>
      <c r="AM14" s="1">
        <f>$AF14*'JGCRI Mini-CAM data'!J$6/'JGCRI Mini-CAM data'!$C$6</f>
        <v>17.339329313262002</v>
      </c>
      <c r="AN14" s="1">
        <f>$AF14*'JGCRI Mini-CAM data'!K$6/'JGCRI Mini-CAM data'!$C$6</f>
        <v>17.822240011419591</v>
      </c>
      <c r="AO14" s="1">
        <f>$AF14*'JGCRI Mini-CAM data'!L$6/'JGCRI Mini-CAM data'!$C$6</f>
        <v>18.249364020890567</v>
      </c>
      <c r="AP14" s="1">
        <f>$AF14*'JGCRI Mini-CAM data'!M$6/'JGCRI Mini-CAM data'!$C$6</f>
        <v>18.579492655999019</v>
      </c>
      <c r="AQ14" s="1">
        <f>$AF14*'JGCRI Mini-CAM data'!N$6/'JGCRI Mini-CAM data'!$C$6</f>
        <v>18.653874907581173</v>
      </c>
      <c r="AR14" s="2">
        <f>$AF14*'JGCRI Mini-CAM data'!O$6/'JGCRI Mini-CAM data'!$C$6</f>
        <v>18.706332760934636</v>
      </c>
    </row>
    <row r="15" spans="1:44" ht="15" customHeight="1" x14ac:dyDescent="0.25">
      <c r="A15" s="11" t="s">
        <v>14</v>
      </c>
      <c r="B15" s="10" t="s">
        <v>10</v>
      </c>
      <c r="C15" s="1">
        <v>5.093718</v>
      </c>
      <c r="D15" s="1">
        <v>3.77142</v>
      </c>
      <c r="E15" s="1">
        <v>4.594805</v>
      </c>
      <c r="F15" s="1">
        <v>4.7995720000000004</v>
      </c>
      <c r="G15" s="1">
        <v>4.9392990000000001</v>
      </c>
      <c r="H15" s="1">
        <v>5.148549</v>
      </c>
      <c r="I15" s="1">
        <v>5.425808</v>
      </c>
      <c r="J15" s="1">
        <v>5.8458810000000003</v>
      </c>
      <c r="K15" s="1">
        <v>5.9476060000000004</v>
      </c>
      <c r="L15" s="1">
        <v>5.7923239999999998</v>
      </c>
      <c r="M15" s="1">
        <v>5.9347989999999999</v>
      </c>
      <c r="N15" s="1">
        <v>5.9545320000000004</v>
      </c>
      <c r="O15" s="1">
        <v>6.0522600000000004</v>
      </c>
      <c r="P15" s="1">
        <v>6.2273719999999999</v>
      </c>
      <c r="Q15" s="1">
        <v>6.3209530000000003</v>
      </c>
      <c r="R15" s="1">
        <v>6.356109</v>
      </c>
      <c r="S15" s="1">
        <v>6.4293370000000003</v>
      </c>
      <c r="T15" s="1">
        <v>6.531498</v>
      </c>
      <c r="U15" s="1">
        <v>6.7357209999999998</v>
      </c>
      <c r="V15" s="1">
        <v>6.9891050000000003</v>
      </c>
      <c r="W15" s="1">
        <v>7.1038509999999997</v>
      </c>
      <c r="X15" s="1">
        <v>7.224164</v>
      </c>
      <c r="Y15" s="1">
        <v>7.420331</v>
      </c>
      <c r="Z15" s="1">
        <v>7.5726420000000001</v>
      </c>
      <c r="AA15" s="1">
        <v>7.7575940000000001</v>
      </c>
      <c r="AB15" s="1">
        <v>8.0432100000000002</v>
      </c>
      <c r="AC15" s="1">
        <v>8.0942129999999999</v>
      </c>
      <c r="AD15" s="1">
        <v>8.1302479999999999</v>
      </c>
      <c r="AE15" s="1">
        <v>8.3372609999999998</v>
      </c>
      <c r="AF15" s="1">
        <v>8.5934050000000006</v>
      </c>
      <c r="AG15" s="1">
        <f>$AF15*'JGCRI Mini-CAM data'!D$6/'JGCRI Mini-CAM data'!$C$6</f>
        <v>8.9875217688519839</v>
      </c>
      <c r="AH15" s="1">
        <f>$AF15*'JGCRI Mini-CAM data'!E$6/'JGCRI Mini-CAM data'!$C$6</f>
        <v>9.3792248082105214</v>
      </c>
      <c r="AI15" s="1">
        <f>$AF15*'JGCRI Mini-CAM data'!F$6/'JGCRI Mini-CAM data'!$C$6</f>
        <v>9.7728135737358155</v>
      </c>
      <c r="AJ15" s="1">
        <f>$AF15*'JGCRI Mini-CAM data'!G$6/'JGCRI Mini-CAM data'!$C$6</f>
        <v>10.236928497897777</v>
      </c>
      <c r="AK15" s="1">
        <f>$AF15*'JGCRI Mini-CAM data'!H$6/'JGCRI Mini-CAM data'!$C$6</f>
        <v>10.655107132637568</v>
      </c>
      <c r="AL15" s="1">
        <f>$AF15*'JGCRI Mini-CAM data'!I$6/'JGCRI Mini-CAM data'!$C$6</f>
        <v>11.041907283962539</v>
      </c>
      <c r="AM15" s="1">
        <f>$AF15*'JGCRI Mini-CAM data'!J$6/'JGCRI Mini-CAM data'!$C$6</f>
        <v>11.394010073819199</v>
      </c>
      <c r="AN15" s="1">
        <f>$AF15*'JGCRI Mini-CAM data'!K$6/'JGCRI Mini-CAM data'!$C$6</f>
        <v>11.711340073160883</v>
      </c>
      <c r="AO15" s="1">
        <f>$AF15*'JGCRI Mini-CAM data'!L$6/'JGCRI Mini-CAM data'!$C$6</f>
        <v>11.992011555820833</v>
      </c>
      <c r="AP15" s="1">
        <f>$AF15*'JGCRI Mini-CAM data'!M$6/'JGCRI Mini-CAM data'!$C$6</f>
        <v>12.208945494044434</v>
      </c>
      <c r="AQ15" s="1">
        <f>$AF15*'JGCRI Mini-CAM data'!N$6/'JGCRI Mini-CAM data'!$C$6</f>
        <v>12.257823516286747</v>
      </c>
      <c r="AR15" s="2">
        <f>$AF15*'JGCRI Mini-CAM data'!O$6/'JGCRI Mini-CAM data'!$C$6</f>
        <v>12.292294590615043</v>
      </c>
    </row>
    <row r="16" spans="1:44" ht="15" customHeight="1" x14ac:dyDescent="0.25">
      <c r="A16" s="11" t="s">
        <v>15</v>
      </c>
      <c r="B16" s="10" t="s">
        <v>10</v>
      </c>
      <c r="C16" s="1">
        <v>15.902177999999999</v>
      </c>
      <c r="D16" s="1">
        <v>14.640855999999999</v>
      </c>
      <c r="E16" s="1">
        <v>15.447445999999999</v>
      </c>
      <c r="F16" s="1">
        <v>15.495609999999999</v>
      </c>
      <c r="G16" s="1">
        <v>15.635103000000001</v>
      </c>
      <c r="H16" s="1">
        <v>15.725776</v>
      </c>
      <c r="I16" s="1">
        <v>15.806956</v>
      </c>
      <c r="J16" s="1">
        <v>15.992948999999999</v>
      </c>
      <c r="K16" s="1">
        <v>15.91109</v>
      </c>
      <c r="L16" s="1">
        <v>15.615593000000001</v>
      </c>
      <c r="M16" s="1">
        <v>15.625156</v>
      </c>
      <c r="N16" s="1">
        <v>15.503925000000001</v>
      </c>
      <c r="O16" s="1">
        <v>15.430527</v>
      </c>
      <c r="P16" s="1">
        <v>15.527041000000001</v>
      </c>
      <c r="Q16" s="1">
        <v>15.571680000000001</v>
      </c>
      <c r="R16" s="1">
        <v>15.552433000000001</v>
      </c>
      <c r="S16" s="1">
        <v>15.594834000000001</v>
      </c>
      <c r="T16" s="1">
        <v>15.907695</v>
      </c>
      <c r="U16" s="1">
        <v>16.247171000000002</v>
      </c>
      <c r="V16" s="1">
        <v>16.625238</v>
      </c>
      <c r="W16" s="1">
        <v>16.829671999999999</v>
      </c>
      <c r="X16" s="1">
        <v>16.976393000000002</v>
      </c>
      <c r="Y16" s="1">
        <v>17.288143000000002</v>
      </c>
      <c r="Z16" s="1">
        <v>17.753748000000002</v>
      </c>
      <c r="AA16" s="1">
        <v>18.091432999999999</v>
      </c>
      <c r="AB16" s="1">
        <v>18.585093000000001</v>
      </c>
      <c r="AC16" s="1">
        <v>18.796427000000001</v>
      </c>
      <c r="AD16" s="1">
        <v>18.940548</v>
      </c>
      <c r="AE16" s="1">
        <v>19.253592000000001</v>
      </c>
      <c r="AF16" s="1">
        <v>19.667466999999998</v>
      </c>
      <c r="AG16" s="1">
        <f>$AF16*'JGCRI Mini-CAM data'!D$6/'JGCRI Mini-CAM data'!$C$6</f>
        <v>20.569470169354055</v>
      </c>
      <c r="AH16" s="1">
        <f>$AF16*'JGCRI Mini-CAM data'!E$6/'JGCRI Mini-CAM data'!$C$6</f>
        <v>21.465949108771401</v>
      </c>
      <c r="AI16" s="1">
        <f>$AF16*'JGCRI Mini-CAM data'!F$6/'JGCRI Mini-CAM data'!$C$6</f>
        <v>22.366743852826811</v>
      </c>
      <c r="AJ16" s="1">
        <f>$AF16*'JGCRI Mini-CAM data'!G$6/'JGCRI Mini-CAM data'!$C$6</f>
        <v>23.428949690345569</v>
      </c>
      <c r="AK16" s="1">
        <f>$AF16*'JGCRI Mini-CAM data'!H$6/'JGCRI Mini-CAM data'!$C$6</f>
        <v>24.386022526881248</v>
      </c>
      <c r="AL16" s="1">
        <f>$AF16*'JGCRI Mini-CAM data'!I$6/'JGCRI Mini-CAM data'!$C$6</f>
        <v>25.271280374239645</v>
      </c>
      <c r="AM16" s="1">
        <f>$AF16*'JGCRI Mini-CAM data'!J$6/'JGCRI Mini-CAM data'!$C$6</f>
        <v>26.077127416257774</v>
      </c>
      <c r="AN16" s="1">
        <f>$AF16*'JGCRI Mini-CAM data'!K$6/'JGCRI Mini-CAM data'!$C$6</f>
        <v>26.803391020750126</v>
      </c>
      <c r="AO16" s="1">
        <f>$AF16*'JGCRI Mini-CAM data'!L$6/'JGCRI Mini-CAM data'!$C$6</f>
        <v>27.445755383078634</v>
      </c>
      <c r="AP16" s="1">
        <f>$AF16*'JGCRI Mini-CAM data'!M$6/'JGCRI Mini-CAM data'!$C$6</f>
        <v>27.942245548640795</v>
      </c>
      <c r="AQ16" s="1">
        <f>$AF16*'JGCRI Mini-CAM data'!N$6/'JGCRI Mini-CAM data'!$C$6</f>
        <v>28.05411120485925</v>
      </c>
      <c r="AR16" s="2">
        <f>$AF16*'JGCRI Mini-CAM data'!O$6/'JGCRI Mini-CAM data'!$C$6</f>
        <v>28.133004113642944</v>
      </c>
    </row>
    <row r="17" spans="1:93" ht="15" customHeight="1" x14ac:dyDescent="0.25">
      <c r="A17" s="11" t="s">
        <v>13</v>
      </c>
      <c r="B17" s="10" t="s">
        <v>10</v>
      </c>
      <c r="C17" s="1">
        <v>4.881901</v>
      </c>
      <c r="D17" s="1">
        <v>3.4378730000000002</v>
      </c>
      <c r="E17" s="1">
        <v>4.3206319999999998</v>
      </c>
      <c r="F17" s="1">
        <v>4.4694140000000004</v>
      </c>
      <c r="G17" s="1">
        <v>4.4284980000000003</v>
      </c>
      <c r="H17" s="1">
        <v>4.4748020000000004</v>
      </c>
      <c r="I17" s="1">
        <v>4.6905669999999997</v>
      </c>
      <c r="J17" s="1">
        <v>5.0621029999999996</v>
      </c>
      <c r="K17" s="1">
        <v>5.1794200000000004</v>
      </c>
      <c r="L17" s="1">
        <v>5.0744109999999996</v>
      </c>
      <c r="M17" s="1">
        <v>5.242337</v>
      </c>
      <c r="N17" s="1">
        <v>5.2943420000000003</v>
      </c>
      <c r="O17" s="1">
        <v>5.4200609999999996</v>
      </c>
      <c r="P17" s="1">
        <v>5.622217</v>
      </c>
      <c r="Q17" s="1">
        <v>5.7577170000000004</v>
      </c>
      <c r="R17" s="1">
        <v>5.8140010000000002</v>
      </c>
      <c r="S17" s="1">
        <v>5.9051999999999998</v>
      </c>
      <c r="T17" s="1">
        <v>6.0276690000000004</v>
      </c>
      <c r="U17" s="1">
        <v>6.2437040000000001</v>
      </c>
      <c r="V17" s="1">
        <v>6.4934279999999998</v>
      </c>
      <c r="W17" s="1">
        <v>6.6170710000000001</v>
      </c>
      <c r="X17" s="1">
        <v>6.726566</v>
      </c>
      <c r="Y17" s="1">
        <v>6.9305599999999998</v>
      </c>
      <c r="Z17" s="1">
        <v>7.0909170000000001</v>
      </c>
      <c r="AA17" s="1">
        <v>7.286816</v>
      </c>
      <c r="AB17" s="1">
        <v>7.5708000000000002</v>
      </c>
      <c r="AC17" s="1">
        <v>7.630439</v>
      </c>
      <c r="AD17" s="1">
        <v>7.6782940000000002</v>
      </c>
      <c r="AE17" s="1">
        <v>7.8974500000000001</v>
      </c>
      <c r="AF17" s="1">
        <v>8.1587669999999992</v>
      </c>
      <c r="AG17" s="1">
        <f>$AF17*'JGCRI Mini-CAM data'!D$6/'JGCRI Mini-CAM data'!$C$6</f>
        <v>8.5329500959737352</v>
      </c>
      <c r="AH17" s="1">
        <f>$AF17*'JGCRI Mini-CAM data'!E$6/'JGCRI Mini-CAM data'!$C$6</f>
        <v>8.9048415442783515</v>
      </c>
      <c r="AI17" s="1">
        <f>$AF17*'JGCRI Mini-CAM data'!F$6/'JGCRI Mini-CAM data'!$C$6</f>
        <v>9.2785233423244708</v>
      </c>
      <c r="AJ17" s="1">
        <f>$AF17*'JGCRI Mini-CAM data'!G$6/'JGCRI Mini-CAM data'!$C$6</f>
        <v>9.71916422070273</v>
      </c>
      <c r="AK17" s="1">
        <f>$AF17*'JGCRI Mini-CAM data'!H$6/'JGCRI Mini-CAM data'!$C$6</f>
        <v>10.116192179378022</v>
      </c>
      <c r="AL17" s="1">
        <f>$AF17*'JGCRI Mini-CAM data'!I$6/'JGCRI Mini-CAM data'!$C$6</f>
        <v>10.483428718354736</v>
      </c>
      <c r="AM17" s="1">
        <f>$AF17*'JGCRI Mini-CAM data'!J$6/'JGCRI Mini-CAM data'!$C$6</f>
        <v>10.817722822087827</v>
      </c>
      <c r="AN17" s="1">
        <f>$AF17*'JGCRI Mini-CAM data'!K$6/'JGCRI Mini-CAM data'!$C$6</f>
        <v>11.119002876587638</v>
      </c>
      <c r="AO17" s="1">
        <f>$AF17*'JGCRI Mini-CAM data'!L$6/'JGCRI Mini-CAM data'!$C$6</f>
        <v>11.385478532112666</v>
      </c>
      <c r="AP17" s="1">
        <f>$AF17*'JGCRI Mini-CAM data'!M$6/'JGCRI Mini-CAM data'!$C$6</f>
        <v>11.591440366374959</v>
      </c>
      <c r="AQ17" s="1">
        <f>$AF17*'JGCRI Mini-CAM data'!N$6/'JGCRI Mini-CAM data'!$C$6</f>
        <v>11.637846231674668</v>
      </c>
      <c r="AR17" s="2">
        <f>$AF17*'JGCRI Mini-CAM data'!O$6/'JGCRI Mini-CAM data'!$C$6</f>
        <v>11.67057382494931</v>
      </c>
    </row>
    <row r="18" spans="1:93" ht="15" customHeight="1" x14ac:dyDescent="0.25">
      <c r="A18" s="18" t="s">
        <v>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20"/>
    </row>
    <row r="19" spans="1:93" ht="15" customHeight="1" x14ac:dyDescent="0.25">
      <c r="A19" s="9" t="s">
        <v>11</v>
      </c>
      <c r="B19" s="10" t="s">
        <v>10</v>
      </c>
      <c r="C19" s="1">
        <v>25.275023999999998</v>
      </c>
      <c r="D19" s="1">
        <v>24.12236</v>
      </c>
      <c r="E19" s="1">
        <v>23.385404999999999</v>
      </c>
      <c r="F19" s="1">
        <v>22.916176</v>
      </c>
      <c r="G19" s="1">
        <v>22.407171000000002</v>
      </c>
      <c r="H19" s="1">
        <v>22.435552999999999</v>
      </c>
      <c r="I19" s="1">
        <v>22.968874</v>
      </c>
      <c r="J19" s="1">
        <v>23.376265</v>
      </c>
      <c r="K19" s="1">
        <v>23.622375000000002</v>
      </c>
      <c r="L19" s="1">
        <v>23.788927000000001</v>
      </c>
      <c r="M19" s="1">
        <v>24.060873000000001</v>
      </c>
      <c r="N19" s="1">
        <v>24.275873000000001</v>
      </c>
      <c r="O19" s="1">
        <v>24.435843999999999</v>
      </c>
      <c r="P19" s="1">
        <v>24.630699</v>
      </c>
      <c r="Q19" s="1">
        <v>24.864628</v>
      </c>
      <c r="R19" s="1">
        <v>25.058644999999999</v>
      </c>
      <c r="S19" s="1">
        <v>25.253067000000001</v>
      </c>
      <c r="T19" s="1">
        <v>25.410381000000001</v>
      </c>
      <c r="U19" s="1">
        <v>25.58466</v>
      </c>
      <c r="V19" s="1">
        <v>25.754745</v>
      </c>
      <c r="W19" s="1">
        <v>25.923824</v>
      </c>
      <c r="X19" s="1">
        <v>26.111844999999999</v>
      </c>
      <c r="Y19" s="1">
        <v>26.322980999999999</v>
      </c>
      <c r="Z19" s="1">
        <v>26.663843</v>
      </c>
      <c r="AA19" s="1">
        <v>26.842596</v>
      </c>
      <c r="AB19" s="1">
        <v>27.024533999999999</v>
      </c>
      <c r="AC19" s="1">
        <v>27.154610000000002</v>
      </c>
      <c r="AD19" s="1">
        <v>27.272226</v>
      </c>
      <c r="AE19" s="1">
        <v>27.446342000000001</v>
      </c>
      <c r="AF19" s="1">
        <v>27.644514000000001</v>
      </c>
      <c r="AG19" s="1">
        <f>$AF19*'JGCRI Mini-CAM data'!D$6/'JGCRI Mini-CAM data'!$C$6</f>
        <v>28.912366095201314</v>
      </c>
      <c r="AH19" s="1">
        <f>$AF19*'JGCRI Mini-CAM data'!E$6/'JGCRI Mini-CAM data'!$C$6</f>
        <v>30.172453354604265</v>
      </c>
      <c r="AI19" s="1">
        <f>$AF19*'JGCRI Mini-CAM data'!F$6/'JGCRI Mini-CAM data'!$C$6</f>
        <v>31.438606891974686</v>
      </c>
      <c r="AJ19" s="1">
        <f>$AF19*'JGCRI Mini-CAM data'!G$6/'JGCRI Mini-CAM data'!$C$6</f>
        <v>32.931639225328503</v>
      </c>
      <c r="AK19" s="1">
        <f>$AF19*'JGCRI Mini-CAM data'!H$6/'JGCRI Mini-CAM data'!$C$6</f>
        <v>34.276897027394739</v>
      </c>
      <c r="AL19" s="1">
        <f>$AF19*'JGCRI Mini-CAM data'!I$6/'JGCRI Mini-CAM data'!$C$6</f>
        <v>35.521211964082262</v>
      </c>
      <c r="AM19" s="1">
        <f>$AF19*'JGCRI Mini-CAM data'!J$6/'JGCRI Mini-CAM data'!$C$6</f>
        <v>36.653907386168335</v>
      </c>
      <c r="AN19" s="1">
        <f>$AF19*'JGCRI Mini-CAM data'!K$6/'JGCRI Mini-CAM data'!$C$6</f>
        <v>37.674740642534253</v>
      </c>
      <c r="AO19" s="1">
        <f>$AF19*'JGCRI Mini-CAM data'!L$6/'JGCRI Mini-CAM data'!$C$6</f>
        <v>38.577645455212547</v>
      </c>
      <c r="AP19" s="1">
        <f>$AF19*'JGCRI Mini-CAM data'!M$6/'JGCRI Mini-CAM data'!$C$6</f>
        <v>39.275510072590343</v>
      </c>
      <c r="AQ19" s="1">
        <f>$AF19*'JGCRI Mini-CAM data'!N$6/'JGCRI Mini-CAM data'!$C$6</f>
        <v>39.432747997507178</v>
      </c>
      <c r="AR19" s="2">
        <f>$AF19*'JGCRI Mini-CAM data'!O$6/'JGCRI Mini-CAM data'!$C$6</f>
        <v>39.543639558752538</v>
      </c>
    </row>
    <row r="20" spans="1:93" ht="15" customHeight="1" x14ac:dyDescent="0.25">
      <c r="A20" s="9" t="s">
        <v>12</v>
      </c>
      <c r="B20" s="10" t="s">
        <v>10</v>
      </c>
      <c r="C20" s="1">
        <v>22.198494</v>
      </c>
      <c r="D20" s="1">
        <v>20.751857999999999</v>
      </c>
      <c r="E20" s="1">
        <v>19.841771999999999</v>
      </c>
      <c r="F20" s="1">
        <v>19.267040000000001</v>
      </c>
      <c r="G20" s="1">
        <v>18.649208000000002</v>
      </c>
      <c r="H20" s="1">
        <v>18.682545000000001</v>
      </c>
      <c r="I20" s="1">
        <v>19.326156999999998</v>
      </c>
      <c r="J20" s="1">
        <v>19.821987</v>
      </c>
      <c r="K20" s="1">
        <v>20.122928999999999</v>
      </c>
      <c r="L20" s="1">
        <v>20.326958000000001</v>
      </c>
      <c r="M20" s="1">
        <v>20.662735000000001</v>
      </c>
      <c r="N20" s="1">
        <v>20.929285</v>
      </c>
      <c r="O20" s="1">
        <v>21.12818</v>
      </c>
      <c r="P20" s="1">
        <v>21.37134</v>
      </c>
      <c r="Q20" s="1">
        <v>21.664515999999999</v>
      </c>
      <c r="R20" s="1">
        <v>21.908508000000001</v>
      </c>
      <c r="S20" s="1">
        <v>22.153873000000001</v>
      </c>
      <c r="T20" s="1">
        <v>22.352968000000001</v>
      </c>
      <c r="U20" s="1">
        <v>22.574203000000001</v>
      </c>
      <c r="V20" s="1">
        <v>22.790779000000001</v>
      </c>
      <c r="W20" s="1">
        <v>23.006720999999999</v>
      </c>
      <c r="X20" s="1">
        <v>23.247638999999999</v>
      </c>
      <c r="Y20" s="1">
        <v>23.51914</v>
      </c>
      <c r="Z20" s="1">
        <v>23.914145000000001</v>
      </c>
      <c r="AA20" s="1">
        <v>24.140072</v>
      </c>
      <c r="AB20" s="1">
        <v>24.369337000000002</v>
      </c>
      <c r="AC20" s="1">
        <v>24.535734000000001</v>
      </c>
      <c r="AD20" s="1">
        <v>24.692409999999999</v>
      </c>
      <c r="AE20" s="1">
        <v>24.916640999999998</v>
      </c>
      <c r="AF20" s="1">
        <v>25.173489</v>
      </c>
      <c r="AG20" s="1">
        <f>$AF20*'JGCRI Mini-CAM data'!D$6/'JGCRI Mini-CAM data'!$C$6</f>
        <v>26.328013213092593</v>
      </c>
      <c r="AH20" s="1">
        <f>$AF20*'JGCRI Mini-CAM data'!E$6/'JGCRI Mini-CAM data'!$C$6</f>
        <v>27.475466655884908</v>
      </c>
      <c r="AI20" s="1">
        <f>$AF20*'JGCRI Mini-CAM data'!F$6/'JGCRI Mini-CAM data'!$C$6</f>
        <v>28.62844413797432</v>
      </c>
      <c r="AJ20" s="1">
        <f>$AF20*'JGCRI Mini-CAM data'!G$6/'JGCRI Mini-CAM data'!$C$6</f>
        <v>29.988020689775031</v>
      </c>
      <c r="AK20" s="1">
        <f>$AF20*'JGCRI Mini-CAM data'!H$6/'JGCRI Mini-CAM data'!$C$6</f>
        <v>31.213031644298546</v>
      </c>
      <c r="AL20" s="1">
        <f>$AF20*'JGCRI Mini-CAM data'!I$6/'JGCRI Mini-CAM data'!$C$6</f>
        <v>32.346122584918412</v>
      </c>
      <c r="AM20" s="1">
        <f>$AF20*'JGCRI Mini-CAM data'!J$6/'JGCRI Mini-CAM data'!$C$6</f>
        <v>33.377571202471756</v>
      </c>
      <c r="AN20" s="1">
        <f>$AF20*'JGCRI Mini-CAM data'!K$6/'JGCRI Mini-CAM data'!$C$6</f>
        <v>34.307156535386696</v>
      </c>
      <c r="AO20" s="1">
        <f>$AF20*'JGCRI Mini-CAM data'!L$6/'JGCRI Mini-CAM data'!$C$6</f>
        <v>35.12935454436613</v>
      </c>
      <c r="AP20" s="1">
        <f>$AF20*'JGCRI Mini-CAM data'!M$6/'JGCRI Mini-CAM data'!$C$6</f>
        <v>35.764840025103794</v>
      </c>
      <c r="AQ20" s="1">
        <f>$AF20*'JGCRI Mini-CAM data'!N$6/'JGCRI Mini-CAM data'!$C$6</f>
        <v>35.908023123684465</v>
      </c>
      <c r="AR20" s="2">
        <f>$AF20*'JGCRI Mini-CAM data'!O$6/'JGCRI Mini-CAM data'!$C$6</f>
        <v>36.009002562035334</v>
      </c>
    </row>
    <row r="21" spans="1:93" ht="15" customHeight="1" x14ac:dyDescent="0.25">
      <c r="A21" s="11" t="s">
        <v>14</v>
      </c>
      <c r="B21" s="10" t="s">
        <v>10</v>
      </c>
      <c r="C21" s="1">
        <v>22.630942999999998</v>
      </c>
      <c r="D21" s="1">
        <v>21.093098000000001</v>
      </c>
      <c r="E21" s="1">
        <v>20.106871000000002</v>
      </c>
      <c r="F21" s="1">
        <v>19.521584000000001</v>
      </c>
      <c r="G21" s="1">
        <v>18.869541000000002</v>
      </c>
      <c r="H21" s="1">
        <v>18.907454000000001</v>
      </c>
      <c r="I21" s="1">
        <v>19.587050999999999</v>
      </c>
      <c r="J21" s="1">
        <v>20.10998</v>
      </c>
      <c r="K21" s="1">
        <v>20.426791999999999</v>
      </c>
      <c r="L21" s="1">
        <v>20.640694</v>
      </c>
      <c r="M21" s="1">
        <v>20.994858000000001</v>
      </c>
      <c r="N21" s="1">
        <v>21.279253000000001</v>
      </c>
      <c r="O21" s="1">
        <v>21.492146000000002</v>
      </c>
      <c r="P21" s="1">
        <v>21.751791000000001</v>
      </c>
      <c r="Q21" s="1">
        <v>22.064623000000001</v>
      </c>
      <c r="R21" s="1">
        <v>22.326087999999999</v>
      </c>
      <c r="S21" s="1">
        <v>22.587902</v>
      </c>
      <c r="T21" s="1">
        <v>22.798715999999999</v>
      </c>
      <c r="U21" s="1">
        <v>23.035149000000001</v>
      </c>
      <c r="V21" s="1">
        <v>23.267334000000002</v>
      </c>
      <c r="W21" s="1">
        <v>23.498930000000001</v>
      </c>
      <c r="X21" s="1">
        <v>23.756240999999999</v>
      </c>
      <c r="Y21" s="1">
        <v>24.045963</v>
      </c>
      <c r="Z21" s="1">
        <v>24.495518000000001</v>
      </c>
      <c r="AA21" s="1">
        <v>24.734591999999999</v>
      </c>
      <c r="AB21" s="1">
        <v>24.980305000000001</v>
      </c>
      <c r="AC21" s="1">
        <v>25.160198000000001</v>
      </c>
      <c r="AD21" s="1">
        <v>25.325368999999998</v>
      </c>
      <c r="AE21" s="1">
        <v>25.561768000000001</v>
      </c>
      <c r="AF21" s="1">
        <v>25.835146000000002</v>
      </c>
      <c r="AG21" s="1">
        <f>$AF21*'JGCRI Mini-CAM data'!D$6/'JGCRI Mini-CAM data'!$C$6</f>
        <v>27.020015590615042</v>
      </c>
      <c r="AH21" s="1">
        <f>$AF21*'JGCRI Mini-CAM data'!E$6/'JGCRI Mini-CAM data'!$C$6</f>
        <v>28.197628563641629</v>
      </c>
      <c r="AI21" s="1">
        <f>$AF21*'JGCRI Mini-CAM data'!F$6/'JGCRI Mini-CAM data'!$C$6</f>
        <v>29.380910769159204</v>
      </c>
      <c r="AJ21" s="1">
        <f>$AF21*'JGCRI Mini-CAM data'!G$6/'JGCRI Mini-CAM data'!$C$6</f>
        <v>30.776222269839458</v>
      </c>
      <c r="AK21" s="1">
        <f>$AF21*'JGCRI Mini-CAM data'!H$6/'JGCRI Mini-CAM data'!$C$6</f>
        <v>32.033431267039425</v>
      </c>
      <c r="AL21" s="1">
        <f>$AF21*'JGCRI Mini-CAM data'!I$6/'JGCRI Mini-CAM data'!$C$6</f>
        <v>33.196304235589466</v>
      </c>
      <c r="AM21" s="1">
        <f>$AF21*'JGCRI Mini-CAM data'!J$6/'JGCRI Mini-CAM data'!$C$6</f>
        <v>34.25486332630544</v>
      </c>
      <c r="AN21" s="1">
        <f>$AF21*'JGCRI Mini-CAM data'!K$6/'JGCRI Mini-CAM data'!$C$6</f>
        <v>35.208881769887739</v>
      </c>
      <c r="AO21" s="1">
        <f>$AF21*'JGCRI Mini-CAM data'!L$6/'JGCRI Mini-CAM data'!$C$6</f>
        <v>36.052690333845362</v>
      </c>
      <c r="AP21" s="1">
        <f>$AF21*'JGCRI Mini-CAM data'!M$6/'JGCRI Mini-CAM data'!$C$6</f>
        <v>36.704878839607822</v>
      </c>
      <c r="AQ21" s="1">
        <f>$AF21*'JGCRI Mini-CAM data'!N$6/'JGCRI Mini-CAM data'!$C$6</f>
        <v>36.851825345774053</v>
      </c>
      <c r="AR21" s="2">
        <f>$AF21*'JGCRI Mini-CAM data'!O$6/'JGCRI Mini-CAM data'!$C$6</f>
        <v>36.955458915709187</v>
      </c>
    </row>
    <row r="22" spans="1:93" ht="15" customHeight="1" x14ac:dyDescent="0.25">
      <c r="A22" s="11" t="s">
        <v>15</v>
      </c>
      <c r="B22" s="10" t="s">
        <v>10</v>
      </c>
      <c r="C22" s="1">
        <v>26.292376999999998</v>
      </c>
      <c r="D22" s="1">
        <v>25.139710999999998</v>
      </c>
      <c r="E22" s="1">
        <v>24.440169999999998</v>
      </c>
      <c r="F22" s="1">
        <v>23.970424999999999</v>
      </c>
      <c r="G22" s="1">
        <v>23.461024999999999</v>
      </c>
      <c r="H22" s="1">
        <v>23.490171</v>
      </c>
      <c r="I22" s="1">
        <v>24.024208000000002</v>
      </c>
      <c r="J22" s="1">
        <v>24.432839999999999</v>
      </c>
      <c r="K22" s="1">
        <v>24.68045</v>
      </c>
      <c r="L22" s="1">
        <v>24.8491</v>
      </c>
      <c r="M22" s="1">
        <v>25.120752</v>
      </c>
      <c r="N22" s="1">
        <v>25.335373000000001</v>
      </c>
      <c r="O22" s="1">
        <v>25.495148</v>
      </c>
      <c r="P22" s="1">
        <v>25.689620999999999</v>
      </c>
      <c r="Q22" s="1">
        <v>25.923283000000001</v>
      </c>
      <c r="R22" s="1">
        <v>26.116890000000001</v>
      </c>
      <c r="S22" s="1">
        <v>26.310890000000001</v>
      </c>
      <c r="T22" s="1">
        <v>26.467891999999999</v>
      </c>
      <c r="U22" s="1">
        <v>26.642014</v>
      </c>
      <c r="V22" s="1">
        <v>26.811948999999998</v>
      </c>
      <c r="W22" s="1">
        <v>26.98094</v>
      </c>
      <c r="X22" s="1">
        <v>27.168924000000001</v>
      </c>
      <c r="Y22" s="1">
        <v>27.379958999999999</v>
      </c>
      <c r="Z22" s="1">
        <v>27.816991999999999</v>
      </c>
      <c r="AA22" s="1">
        <v>28.005476000000002</v>
      </c>
      <c r="AB22" s="1">
        <v>28.200081000000001</v>
      </c>
      <c r="AC22" s="1">
        <v>28.333487000000002</v>
      </c>
      <c r="AD22" s="1">
        <v>28.441106999999999</v>
      </c>
      <c r="AE22" s="1">
        <v>28.61957</v>
      </c>
      <c r="AF22" s="1">
        <v>28.821102</v>
      </c>
      <c r="AG22" s="1">
        <f>$AF22*'JGCRI Mini-CAM data'!D$6/'JGCRI Mini-CAM data'!$C$6</f>
        <v>30.142915599497918</v>
      </c>
      <c r="AH22" s="1">
        <f>$AF22*'JGCRI Mini-CAM data'!E$6/'JGCRI Mini-CAM data'!$C$6</f>
        <v>31.456633881257293</v>
      </c>
      <c r="AI22" s="1">
        <f>$AF22*'JGCRI Mini-CAM data'!F$6/'JGCRI Mini-CAM data'!$C$6</f>
        <v>32.776676629999912</v>
      </c>
      <c r="AJ22" s="1">
        <f>$AF22*'JGCRI Mini-CAM data'!G$6/'JGCRI Mini-CAM data'!$C$6</f>
        <v>34.333254443915834</v>
      </c>
      <c r="AK22" s="1">
        <f>$AF22*'JGCRI Mini-CAM data'!H$6/'JGCRI Mini-CAM data'!$C$6</f>
        <v>35.735768242119953</v>
      </c>
      <c r="AL22" s="1">
        <f>$AF22*'JGCRI Mini-CAM data'!I$6/'JGCRI Mini-CAM data'!$C$6</f>
        <v>37.033042909722894</v>
      </c>
      <c r="AM22" s="1">
        <f>$AF22*'JGCRI Mini-CAM data'!J$6/'JGCRI Mini-CAM data'!$C$6</f>
        <v>38.21394738483415</v>
      </c>
      <c r="AN22" s="1">
        <f>$AF22*'JGCRI Mini-CAM data'!K$6/'JGCRI Mini-CAM data'!$C$6</f>
        <v>39.278228688774391</v>
      </c>
      <c r="AO22" s="1">
        <f>$AF22*'JGCRI Mini-CAM data'!L$6/'JGCRI Mini-CAM data'!$C$6</f>
        <v>40.219562354560374</v>
      </c>
      <c r="AP22" s="1">
        <f>$AF22*'JGCRI Mini-CAM data'!M$6/'JGCRI Mini-CAM data'!$C$6</f>
        <v>40.947129036312731</v>
      </c>
      <c r="AQ22" s="1">
        <f>$AF22*'JGCRI Mini-CAM data'!N$6/'JGCRI Mini-CAM data'!$C$6</f>
        <v>41.111059220518406</v>
      </c>
      <c r="AR22" s="2">
        <f>$AF22*'JGCRI Mini-CAM data'!O$6/'JGCRI Mini-CAM data'!$C$6</f>
        <v>41.226670476972096</v>
      </c>
    </row>
    <row r="23" spans="1:93" s="12" customFormat="1" ht="15" customHeight="1" x14ac:dyDescent="0.25">
      <c r="A23" s="18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20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</row>
    <row r="24" spans="1:93" ht="15" customHeight="1" x14ac:dyDescent="0.25">
      <c r="A24" s="11" t="s">
        <v>11</v>
      </c>
      <c r="B24" s="10" t="s">
        <v>10</v>
      </c>
      <c r="C24" s="1">
        <v>34.952885000000002</v>
      </c>
      <c r="D24" s="1">
        <v>34.831184</v>
      </c>
      <c r="E24" s="1">
        <v>34.015979999999999</v>
      </c>
      <c r="F24" s="1">
        <v>34.409668000000003</v>
      </c>
      <c r="G24" s="1">
        <v>34.941752999999999</v>
      </c>
      <c r="H24" s="1">
        <v>35.163139000000001</v>
      </c>
      <c r="I24" s="1">
        <v>35.519157</v>
      </c>
      <c r="J24" s="1">
        <v>35.913296000000003</v>
      </c>
      <c r="K24" s="1">
        <v>36.178234000000003</v>
      </c>
      <c r="L24" s="1">
        <v>36.146892999999999</v>
      </c>
      <c r="M24" s="1">
        <v>36.061802</v>
      </c>
      <c r="N24" s="1">
        <v>35.804130999999998</v>
      </c>
      <c r="O24" s="1">
        <v>35.695621000000003</v>
      </c>
      <c r="P24" s="1">
        <v>36.040774999999996</v>
      </c>
      <c r="Q24" s="1">
        <v>36.141415000000002</v>
      </c>
      <c r="R24" s="1">
        <v>36.246937000000003</v>
      </c>
      <c r="S24" s="1">
        <v>36.470740999999997</v>
      </c>
      <c r="T24" s="1">
        <v>36.579631999999997</v>
      </c>
      <c r="U24" s="1">
        <v>36.725307000000001</v>
      </c>
      <c r="V24" s="1">
        <v>36.981831</v>
      </c>
      <c r="W24" s="1">
        <v>37.256236999999999</v>
      </c>
      <c r="X24" s="1">
        <v>37.335673999999997</v>
      </c>
      <c r="Y24" s="1">
        <v>37.369007000000003</v>
      </c>
      <c r="Z24" s="1">
        <v>37.567386999999997</v>
      </c>
      <c r="AA24" s="1">
        <v>37.817901999999997</v>
      </c>
      <c r="AB24" s="1">
        <v>38.082256000000001</v>
      </c>
      <c r="AC24" s="1">
        <v>38.298912000000001</v>
      </c>
      <c r="AD24" s="1">
        <v>38.369354000000001</v>
      </c>
      <c r="AE24" s="1">
        <v>38.582217999999997</v>
      </c>
      <c r="AF24" s="1">
        <v>38.834609999999998</v>
      </c>
      <c r="AG24" s="1">
        <f>$AF24*'JGCRI Mini-CAM data'!D$10/'JGCRI Mini-CAM data'!$C$10</f>
        <v>38.508843180241406</v>
      </c>
      <c r="AH24" s="1">
        <f>$AF24*'JGCRI Mini-CAM data'!E$10/'JGCRI Mini-CAM data'!$C$10</f>
        <v>38.099568878246458</v>
      </c>
      <c r="AI24" s="1">
        <f>$AF24*'JGCRI Mini-CAM data'!F$10/'JGCRI Mini-CAM data'!$C$10</f>
        <v>38.223703313984601</v>
      </c>
      <c r="AJ24" s="1">
        <f>$AF24*'JGCRI Mini-CAM data'!G$10/'JGCRI Mini-CAM data'!$C$10</f>
        <v>38.370185704114327</v>
      </c>
      <c r="AK24" s="1">
        <f>$AF24*'JGCRI Mini-CAM data'!H$10/'JGCRI Mini-CAM data'!$C$10</f>
        <v>38.432534618887495</v>
      </c>
      <c r="AL24" s="1">
        <f>$AF24*'JGCRI Mini-CAM data'!I$10/'JGCRI Mini-CAM data'!$C$10</f>
        <v>38.303141840939567</v>
      </c>
      <c r="AM24" s="1">
        <f>$AF24*'JGCRI Mini-CAM data'!J$10/'JGCRI Mini-CAM data'!$C$10</f>
        <v>38.10269884384752</v>
      </c>
      <c r="AN24" s="1">
        <f>$AF24*'JGCRI Mini-CAM data'!K$10/'JGCRI Mini-CAM data'!$C$10</f>
        <v>37.873773159785799</v>
      </c>
      <c r="AO24" s="1">
        <f>$AF24*'JGCRI Mini-CAM data'!L$10/'JGCRI Mini-CAM data'!$C$10</f>
        <v>37.715396900372035</v>
      </c>
      <c r="AP24" s="1">
        <f>$AF24*'JGCRI Mini-CAM data'!M$10/'JGCRI Mini-CAM data'!$C$10</f>
        <v>37.492355551640308</v>
      </c>
      <c r="AQ24" s="1">
        <f>$AF24*'JGCRI Mini-CAM data'!N$10/'JGCRI Mini-CAM data'!$C$10</f>
        <v>37.188435891777139</v>
      </c>
      <c r="AR24" s="2">
        <f>$AF24*'JGCRI Mini-CAM data'!O$10/'JGCRI Mini-CAM data'!$C$10</f>
        <v>37.278891897647846</v>
      </c>
    </row>
    <row r="25" spans="1:93" ht="15" customHeight="1" x14ac:dyDescent="0.25">
      <c r="A25" s="11" t="s">
        <v>12</v>
      </c>
      <c r="B25" s="10" t="s">
        <v>10</v>
      </c>
      <c r="C25" s="1">
        <v>30.531154999999998</v>
      </c>
      <c r="D25" s="1">
        <v>29.553346999999999</v>
      </c>
      <c r="E25" s="1">
        <v>29.462689999999998</v>
      </c>
      <c r="F25" s="1">
        <v>29.619807999999999</v>
      </c>
      <c r="G25" s="1">
        <v>29.992000999999998</v>
      </c>
      <c r="H25" s="1">
        <v>30.137812</v>
      </c>
      <c r="I25" s="1">
        <v>30.368880999999998</v>
      </c>
      <c r="J25" s="1">
        <v>30.723389000000001</v>
      </c>
      <c r="K25" s="1">
        <v>31.014326000000001</v>
      </c>
      <c r="L25" s="1">
        <v>30.799534000000001</v>
      </c>
      <c r="M25" s="1">
        <v>30.631943</v>
      </c>
      <c r="N25" s="1">
        <v>30.294862999999999</v>
      </c>
      <c r="O25" s="1">
        <v>30.159492</v>
      </c>
      <c r="P25" s="1">
        <v>30.497467</v>
      </c>
      <c r="Q25" s="1">
        <v>30.549484</v>
      </c>
      <c r="R25" s="1">
        <v>30.628119000000002</v>
      </c>
      <c r="S25" s="1">
        <v>30.831617000000001</v>
      </c>
      <c r="T25" s="1">
        <v>30.906943999999999</v>
      </c>
      <c r="U25" s="1">
        <v>31.016119</v>
      </c>
      <c r="V25" s="1">
        <v>31.259630000000001</v>
      </c>
      <c r="W25" s="1">
        <v>31.506346000000001</v>
      </c>
      <c r="X25" s="1">
        <v>31.548763000000001</v>
      </c>
      <c r="Y25" s="1">
        <v>31.537307999999999</v>
      </c>
      <c r="Z25" s="1">
        <v>31.727125000000001</v>
      </c>
      <c r="AA25" s="1">
        <v>31.983875000000001</v>
      </c>
      <c r="AB25" s="1">
        <v>32.252009999999999</v>
      </c>
      <c r="AC25" s="1">
        <v>32.456364000000001</v>
      </c>
      <c r="AD25" s="1">
        <v>32.526015999999998</v>
      </c>
      <c r="AE25" s="1">
        <v>32.747635000000002</v>
      </c>
      <c r="AF25" s="1">
        <v>33.007354999999997</v>
      </c>
      <c r="AG25" s="1">
        <f>$AF25*'JGCRI Mini-CAM data'!D$10/'JGCRI Mini-CAM data'!$C$10</f>
        <v>32.730470513018076</v>
      </c>
      <c r="AH25" s="1">
        <f>$AF25*'JGCRI Mini-CAM data'!E$10/'JGCRI Mini-CAM data'!$C$10</f>
        <v>32.382609103354781</v>
      </c>
      <c r="AI25" s="1">
        <f>$AF25*'JGCRI Mini-CAM data'!F$10/'JGCRI Mini-CAM data'!$C$10</f>
        <v>32.488116777775446</v>
      </c>
      <c r="AJ25" s="1">
        <f>$AF25*'JGCRI Mini-CAM data'!G$10/'JGCRI Mini-CAM data'!$C$10</f>
        <v>32.612619025957166</v>
      </c>
      <c r="AK25" s="1">
        <f>$AF25*'JGCRI Mini-CAM data'!H$10/'JGCRI Mini-CAM data'!$C$10</f>
        <v>32.66561229056785</v>
      </c>
      <c r="AL25" s="1">
        <f>$AF25*'JGCRI Mini-CAM data'!I$10/'JGCRI Mini-CAM data'!$C$10</f>
        <v>32.555635304673991</v>
      </c>
      <c r="AM25" s="1">
        <f>$AF25*'JGCRI Mini-CAM data'!J$10/'JGCRI Mini-CAM data'!$C$10</f>
        <v>32.385269407803108</v>
      </c>
      <c r="AN25" s="1">
        <f>$AF25*'JGCRI Mini-CAM data'!K$10/'JGCRI Mini-CAM data'!$C$10</f>
        <v>32.190694740452436</v>
      </c>
      <c r="AO25" s="1">
        <f>$AF25*'JGCRI Mini-CAM data'!L$10/'JGCRI Mini-CAM data'!$C$10</f>
        <v>32.05608333536707</v>
      </c>
      <c r="AP25" s="1">
        <f>$AF25*'JGCRI Mini-CAM data'!M$10/'JGCRI Mini-CAM data'!$C$10</f>
        <v>31.86651004037925</v>
      </c>
      <c r="AQ25" s="1">
        <f>$AF25*'JGCRI Mini-CAM data'!N$10/'JGCRI Mini-CAM data'!$C$10</f>
        <v>31.608194478446659</v>
      </c>
      <c r="AR25" s="2">
        <f>$AF25*'JGCRI Mini-CAM data'!O$10/'JGCRI Mini-CAM data'!$C$10</f>
        <v>31.685077277003323</v>
      </c>
    </row>
    <row r="26" spans="1:93" ht="15" customHeight="1" x14ac:dyDescent="0.25">
      <c r="A26" s="11" t="s">
        <v>16</v>
      </c>
      <c r="B26" s="10" t="s">
        <v>10</v>
      </c>
      <c r="C26" s="1">
        <v>20.348036</v>
      </c>
      <c r="D26" s="1">
        <v>19.495602000000002</v>
      </c>
      <c r="E26" s="1">
        <v>20.081951</v>
      </c>
      <c r="F26" s="1">
        <v>19.872589000000001</v>
      </c>
      <c r="G26" s="1">
        <v>20.106300000000001</v>
      </c>
      <c r="H26" s="1">
        <v>20.110336</v>
      </c>
      <c r="I26" s="1">
        <v>20.286434</v>
      </c>
      <c r="J26" s="1">
        <v>20.591933999999998</v>
      </c>
      <c r="K26" s="1">
        <v>20.859487999999999</v>
      </c>
      <c r="L26" s="1">
        <v>20.769625000000001</v>
      </c>
      <c r="M26" s="1">
        <v>20.751276000000001</v>
      </c>
      <c r="N26" s="1">
        <v>20.654140000000002</v>
      </c>
      <c r="O26" s="1">
        <v>20.663025000000001</v>
      </c>
      <c r="P26" s="1">
        <v>20.946209</v>
      </c>
      <c r="Q26" s="1">
        <v>21.079236999999999</v>
      </c>
      <c r="R26" s="1">
        <v>21.236912</v>
      </c>
      <c r="S26" s="1">
        <v>21.461658</v>
      </c>
      <c r="T26" s="1">
        <v>21.586451</v>
      </c>
      <c r="U26" s="1">
        <v>21.737777999999999</v>
      </c>
      <c r="V26" s="1">
        <v>21.988303999999999</v>
      </c>
      <c r="W26" s="1">
        <v>22.237325999999999</v>
      </c>
      <c r="X26" s="1">
        <v>22.342414999999999</v>
      </c>
      <c r="Y26" s="1">
        <v>22.437189</v>
      </c>
      <c r="Z26" s="1">
        <v>22.654578999999998</v>
      </c>
      <c r="AA26" s="1">
        <v>22.911854000000002</v>
      </c>
      <c r="AB26" s="1">
        <v>23.191139</v>
      </c>
      <c r="AC26" s="1">
        <v>23.409314999999999</v>
      </c>
      <c r="AD26" s="1">
        <v>23.521646</v>
      </c>
      <c r="AE26" s="1">
        <v>23.76399</v>
      </c>
      <c r="AF26" s="1">
        <v>24.052772999999998</v>
      </c>
      <c r="AG26" s="1">
        <f>$AF26*'JGCRI Mini-CAM data'!D$10/'JGCRI Mini-CAM data'!$C$10</f>
        <v>23.851004645262169</v>
      </c>
      <c r="AH26" s="1">
        <f>$AF26*'JGCRI Mini-CAM data'!E$10/'JGCRI Mini-CAM data'!$C$10</f>
        <v>23.597514733026202</v>
      </c>
      <c r="AI26" s="1">
        <f>$AF26*'JGCRI Mini-CAM data'!F$10/'JGCRI Mini-CAM data'!$C$10</f>
        <v>23.674399177193212</v>
      </c>
      <c r="AJ26" s="1">
        <f>$AF26*'JGCRI Mini-CAM data'!G$10/'JGCRI Mini-CAM data'!$C$10</f>
        <v>23.765125147617216</v>
      </c>
      <c r="AK26" s="1">
        <f>$AF26*'JGCRI Mini-CAM data'!H$10/'JGCRI Mini-CAM data'!$C$10</f>
        <v>23.803741842720772</v>
      </c>
      <c r="AL26" s="1">
        <f>$AF26*'JGCRI Mini-CAM data'!I$10/'JGCRI Mini-CAM data'!$C$10</f>
        <v>23.723600568846233</v>
      </c>
      <c r="AM26" s="1">
        <f>$AF26*'JGCRI Mini-CAM data'!J$10/'JGCRI Mini-CAM data'!$C$10</f>
        <v>23.599453322137826</v>
      </c>
      <c r="AN26" s="1">
        <f>$AF26*'JGCRI Mini-CAM data'!K$10/'JGCRI Mini-CAM data'!$C$10</f>
        <v>23.457664914513643</v>
      </c>
      <c r="AO26" s="1">
        <f>$AF26*'JGCRI Mini-CAM data'!L$10/'JGCRI Mini-CAM data'!$C$10</f>
        <v>23.359572305465466</v>
      </c>
      <c r="AP26" s="1">
        <f>$AF26*'JGCRI Mini-CAM data'!M$10/'JGCRI Mini-CAM data'!$C$10</f>
        <v>23.221428445371131</v>
      </c>
      <c r="AQ26" s="1">
        <f>$AF26*'JGCRI Mini-CAM data'!N$10/'JGCRI Mini-CAM data'!$C$10</f>
        <v>23.033191442632436</v>
      </c>
      <c r="AR26" s="2">
        <f>$AF26*'JGCRI Mini-CAM data'!O$10/'JGCRI Mini-CAM data'!$C$10</f>
        <v>23.089216667958372</v>
      </c>
    </row>
    <row r="27" spans="1:93" ht="15" customHeight="1" x14ac:dyDescent="0.25">
      <c r="A27" s="11" t="s">
        <v>15</v>
      </c>
      <c r="B27" s="10" t="s">
        <v>10</v>
      </c>
      <c r="C27" s="1">
        <v>33.999473999999999</v>
      </c>
      <c r="D27" s="1">
        <v>31.432129</v>
      </c>
      <c r="E27" s="1">
        <v>30.385967000000001</v>
      </c>
      <c r="F27" s="1">
        <v>29.943686</v>
      </c>
      <c r="G27" s="1">
        <v>29.727599999999999</v>
      </c>
      <c r="H27" s="1">
        <v>29.664721</v>
      </c>
      <c r="I27" s="1">
        <v>29.588089</v>
      </c>
      <c r="J27" s="1">
        <v>29.784144999999999</v>
      </c>
      <c r="K27" s="1">
        <v>30.027998</v>
      </c>
      <c r="L27" s="1">
        <v>29.861359</v>
      </c>
      <c r="M27" s="1">
        <v>29.737642000000001</v>
      </c>
      <c r="N27" s="1">
        <v>29.501342999999999</v>
      </c>
      <c r="O27" s="1">
        <v>29.428042999999999</v>
      </c>
      <c r="P27" s="1">
        <v>29.790482000000001</v>
      </c>
      <c r="Q27" s="1">
        <v>30.092237000000001</v>
      </c>
      <c r="R27" s="1">
        <v>30.352383</v>
      </c>
      <c r="S27" s="1">
        <v>30.675329000000001</v>
      </c>
      <c r="T27" s="1">
        <v>30.933219999999999</v>
      </c>
      <c r="U27" s="1">
        <v>31.234472</v>
      </c>
      <c r="V27" s="1">
        <v>31.683786000000001</v>
      </c>
      <c r="W27" s="1">
        <v>32.043255000000002</v>
      </c>
      <c r="X27" s="1">
        <v>32.052287999999997</v>
      </c>
      <c r="Y27" s="1">
        <v>32.018692000000001</v>
      </c>
      <c r="Z27" s="1">
        <v>32.292355000000001</v>
      </c>
      <c r="AA27" s="1">
        <v>32.652045999999999</v>
      </c>
      <c r="AB27" s="1">
        <v>32.961314999999999</v>
      </c>
      <c r="AC27" s="1">
        <v>33.248856000000004</v>
      </c>
      <c r="AD27" s="1">
        <v>33.441509000000003</v>
      </c>
      <c r="AE27" s="1">
        <v>33.796444000000001</v>
      </c>
      <c r="AF27" s="1">
        <v>34.187213999999997</v>
      </c>
      <c r="AG27" s="1">
        <f>$AF27*'JGCRI Mini-CAM data'!D$10/'JGCRI Mini-CAM data'!$C$10</f>
        <v>33.900432183955324</v>
      </c>
      <c r="AH27" s="1">
        <f>$AF27*'JGCRI Mini-CAM data'!E$10/'JGCRI Mini-CAM data'!$C$10</f>
        <v>33.54013635126892</v>
      </c>
      <c r="AI27" s="1">
        <f>$AF27*'JGCRI Mini-CAM data'!F$10/'JGCRI Mini-CAM data'!$C$10</f>
        <v>33.649415432978486</v>
      </c>
      <c r="AJ27" s="1">
        <f>$AF27*'JGCRI Mini-CAM data'!G$10/'JGCRI Mini-CAM data'!$C$10</f>
        <v>33.77836805587328</v>
      </c>
      <c r="AK27" s="1">
        <f>$AF27*'JGCRI Mini-CAM data'!H$10/'JGCRI Mini-CAM data'!$C$10</f>
        <v>33.833255582541327</v>
      </c>
      <c r="AL27" s="1">
        <f>$AF27*'JGCRI Mini-CAM data'!I$10/'JGCRI Mini-CAM data'!$C$10</f>
        <v>33.719347432317583</v>
      </c>
      <c r="AM27" s="1">
        <f>$AF27*'JGCRI Mini-CAM data'!J$10/'JGCRI Mini-CAM data'!$C$10</f>
        <v>33.54289174919402</v>
      </c>
      <c r="AN27" s="1">
        <f>$AF27*'JGCRI Mini-CAM data'!K$10/'JGCRI Mini-CAM data'!$C$10</f>
        <v>33.341361944952027</v>
      </c>
      <c r="AO27" s="1">
        <f>$AF27*'JGCRI Mini-CAM data'!L$10/'JGCRI Mini-CAM data'!$C$10</f>
        <v>33.201938809941836</v>
      </c>
      <c r="AP27" s="1">
        <f>$AF27*'JGCRI Mini-CAM data'!M$10/'JGCRI Mini-CAM data'!$C$10</f>
        <v>33.005589153799029</v>
      </c>
      <c r="AQ27" s="1">
        <f>$AF27*'JGCRI Mini-CAM data'!N$10/'JGCRI Mini-CAM data'!$C$10</f>
        <v>32.738040015271579</v>
      </c>
      <c r="AR27" s="2">
        <f>$AF27*'JGCRI Mini-CAM data'!O$10/'JGCRI Mini-CAM data'!$C$10</f>
        <v>32.817671015307042</v>
      </c>
    </row>
    <row r="28" spans="1:93" s="12" customFormat="1" ht="15" customHeight="1" x14ac:dyDescent="0.25">
      <c r="A28" s="18" t="s">
        <v>39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20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</row>
    <row r="29" spans="1:93" ht="15" customHeight="1" x14ac:dyDescent="0.25">
      <c r="A29" s="9" t="s">
        <v>17</v>
      </c>
      <c r="B29" s="10" t="s">
        <v>10</v>
      </c>
      <c r="C29" s="1">
        <v>28.371106999999999</v>
      </c>
      <c r="D29" s="1">
        <v>28.796624999999999</v>
      </c>
      <c r="E29" s="1">
        <v>28.310918999999998</v>
      </c>
      <c r="F29" s="1">
        <v>26.880946999999999</v>
      </c>
      <c r="G29" s="1">
        <v>25.865084</v>
      </c>
      <c r="H29" s="1">
        <v>25.508141999999999</v>
      </c>
      <c r="I29" s="1">
        <v>25.522137000000001</v>
      </c>
      <c r="J29" s="1">
        <v>25.790175999999999</v>
      </c>
      <c r="K29" s="1">
        <v>26.350285</v>
      </c>
      <c r="L29" s="1">
        <v>26.797348</v>
      </c>
      <c r="M29" s="1">
        <v>27.29965</v>
      </c>
      <c r="N29" s="1">
        <v>27.847466000000001</v>
      </c>
      <c r="O29" s="1">
        <v>28.228694999999998</v>
      </c>
      <c r="P29" s="1">
        <v>28.594175</v>
      </c>
      <c r="Q29" s="1">
        <v>29.024193</v>
      </c>
      <c r="R29" s="1">
        <v>29.369157999999999</v>
      </c>
      <c r="S29" s="1">
        <v>29.797519999999999</v>
      </c>
      <c r="T29" s="1">
        <v>30.046543</v>
      </c>
      <c r="U29" s="1">
        <v>30.383471</v>
      </c>
      <c r="V29" s="1">
        <v>30.681342999999998</v>
      </c>
      <c r="W29" s="1">
        <v>31.037285000000001</v>
      </c>
      <c r="X29" s="1">
        <v>31.412459999999999</v>
      </c>
      <c r="Y29" s="1">
        <v>31.807613</v>
      </c>
      <c r="Z29" s="1">
        <v>32.323909999999998</v>
      </c>
      <c r="AA29" s="1">
        <v>32.600718999999998</v>
      </c>
      <c r="AB29" s="1">
        <v>32.909382000000001</v>
      </c>
      <c r="AC29" s="1">
        <v>33.153030000000001</v>
      </c>
      <c r="AD29" s="1">
        <v>33.449123</v>
      </c>
      <c r="AE29" s="1">
        <v>33.957560999999998</v>
      </c>
      <c r="AF29" s="1">
        <v>34.527588000000002</v>
      </c>
      <c r="AG29" s="1">
        <f>$AF29*'JGCRI Mini-CAM data'!D$19/'JGCRI Mini-CAM data'!$C$19</f>
        <v>34.881497597295628</v>
      </c>
      <c r="AH29" s="1">
        <f>$AF29*'JGCRI Mini-CAM data'!E$19/'JGCRI Mini-CAM data'!$C$19</f>
        <v>35.142811146587256</v>
      </c>
      <c r="AI29" s="1">
        <f>$AF29*'JGCRI Mini-CAM data'!F$19/'JGCRI Mini-CAM data'!$C$19</f>
        <v>35.319251114150056</v>
      </c>
      <c r="AJ29" s="1">
        <f>$AF29*'JGCRI Mini-CAM data'!G$19/'JGCRI Mini-CAM data'!$C$19</f>
        <v>35.391621655242929</v>
      </c>
      <c r="AK29" s="1">
        <f>$AF29*'JGCRI Mini-CAM data'!H$19/'JGCRI Mini-CAM data'!$C$19</f>
        <v>35.439721588042453</v>
      </c>
      <c r="AL29" s="1">
        <f>$AF29*'JGCRI Mini-CAM data'!I$19/'JGCRI Mini-CAM data'!$C$19</f>
        <v>35.477598446439643</v>
      </c>
      <c r="AM29" s="1">
        <f>$AF29*'JGCRI Mini-CAM data'!J$19/'JGCRI Mini-CAM data'!$C$19</f>
        <v>35.505031588540909</v>
      </c>
      <c r="AN29" s="1">
        <f>$AF29*'JGCRI Mini-CAM data'!K$19/'JGCRI Mini-CAM data'!$C$19</f>
        <v>35.498780068222921</v>
      </c>
      <c r="AO29" s="1">
        <f>$AF29*'JGCRI Mini-CAM data'!L$19/'JGCRI Mini-CAM data'!$C$19</f>
        <v>35.47222949369597</v>
      </c>
      <c r="AP29" s="1">
        <f>$AF29*'JGCRI Mini-CAM data'!M$19/'JGCRI Mini-CAM data'!$C$19</f>
        <v>35.499956824988651</v>
      </c>
      <c r="AQ29" s="1">
        <f>$AF29*'JGCRI Mini-CAM data'!N$19/'JGCRI Mini-CAM data'!$C$19</f>
        <v>36.183652505882279</v>
      </c>
      <c r="AR29" s="2">
        <f>$AF29*'JGCRI Mini-CAM data'!O$19/'JGCRI Mini-CAM data'!$C$19</f>
        <v>35.726482502393168</v>
      </c>
    </row>
    <row r="30" spans="1:93" ht="15" customHeight="1" x14ac:dyDescent="0.25">
      <c r="A30" s="11" t="s">
        <v>2</v>
      </c>
      <c r="B30" s="10" t="s">
        <v>10</v>
      </c>
      <c r="C30" s="1">
        <v>30.315691000000001</v>
      </c>
      <c r="D30" s="1">
        <v>30.679970000000001</v>
      </c>
      <c r="E30" s="1">
        <v>29.714724</v>
      </c>
      <c r="F30" s="1">
        <v>28.131385999999999</v>
      </c>
      <c r="G30" s="1">
        <v>26.410038</v>
      </c>
      <c r="H30" s="1">
        <v>25.533328999999998</v>
      </c>
      <c r="I30" s="1">
        <v>25.162915999999999</v>
      </c>
      <c r="J30" s="1">
        <v>25.108294000000001</v>
      </c>
      <c r="K30" s="1">
        <v>25.225204000000002</v>
      </c>
      <c r="L30" s="1">
        <v>25.586096000000001</v>
      </c>
      <c r="M30" s="1">
        <v>25.951698</v>
      </c>
      <c r="N30" s="1">
        <v>26.358719000000001</v>
      </c>
      <c r="O30" s="1">
        <v>26.784206000000001</v>
      </c>
      <c r="P30" s="1">
        <v>27.12763</v>
      </c>
      <c r="Q30" s="1">
        <v>27.372706999999998</v>
      </c>
      <c r="R30" s="1">
        <v>27.579922</v>
      </c>
      <c r="S30" s="1">
        <v>27.931539999999998</v>
      </c>
      <c r="T30" s="1">
        <v>28.025342999999999</v>
      </c>
      <c r="U30" s="1">
        <v>28.286204999999999</v>
      </c>
      <c r="V30" s="1">
        <v>28.536884000000001</v>
      </c>
      <c r="W30" s="1">
        <v>28.840851000000001</v>
      </c>
      <c r="X30" s="1">
        <v>29.174049</v>
      </c>
      <c r="Y30" s="1">
        <v>29.516726999999999</v>
      </c>
      <c r="Z30" s="1">
        <v>30.132899999999999</v>
      </c>
      <c r="AA30" s="1">
        <v>30.403804999999998</v>
      </c>
      <c r="AB30" s="1">
        <v>30.791986000000001</v>
      </c>
      <c r="AC30" s="1">
        <v>31.143713000000002</v>
      </c>
      <c r="AD30" s="1">
        <v>31.494973999999999</v>
      </c>
      <c r="AE30" s="1">
        <v>32.058490999999997</v>
      </c>
      <c r="AF30" s="1">
        <v>32.673698000000002</v>
      </c>
      <c r="AG30" s="1">
        <f>$AF30*'JGCRI Mini-CAM data'!D$19/'JGCRI Mini-CAM data'!$C$19</f>
        <v>33.00860512705848</v>
      </c>
      <c r="AH30" s="1">
        <f>$AF30*'JGCRI Mini-CAM data'!E$19/'JGCRI Mini-CAM data'!$C$19</f>
        <v>33.255887966301785</v>
      </c>
      <c r="AI30" s="1">
        <f>$AF30*'JGCRI Mini-CAM data'!F$19/'JGCRI Mini-CAM data'!$C$19</f>
        <v>33.422854341574698</v>
      </c>
      <c r="AJ30" s="1">
        <f>$AF30*'JGCRI Mini-CAM data'!G$19/'JGCRI Mini-CAM data'!$C$19</f>
        <v>33.49133909074876</v>
      </c>
      <c r="AK30" s="1">
        <f>$AF30*'JGCRI Mini-CAM data'!H$19/'JGCRI Mini-CAM data'!$C$19</f>
        <v>33.53685639355345</v>
      </c>
      <c r="AL30" s="1">
        <f>$AF30*'JGCRI Mini-CAM data'!I$19/'JGCRI Mini-CAM data'!$C$19</f>
        <v>33.572699529554114</v>
      </c>
      <c r="AM30" s="1">
        <f>$AF30*'JGCRI Mini-CAM data'!J$19/'JGCRI Mini-CAM data'!$C$19</f>
        <v>33.59865970378371</v>
      </c>
      <c r="AN30" s="1">
        <f>$AF30*'JGCRI Mini-CAM data'!K$19/'JGCRI Mini-CAM data'!$C$19</f>
        <v>33.592743846385538</v>
      </c>
      <c r="AO30" s="1">
        <f>$AF30*'JGCRI Mini-CAM data'!L$19/'JGCRI Mini-CAM data'!$C$19</f>
        <v>33.567618852023919</v>
      </c>
      <c r="AP30" s="1">
        <f>$AF30*'JGCRI Mini-CAM data'!M$19/'JGCRI Mini-CAM data'!$C$19</f>
        <v>33.593857419542836</v>
      </c>
      <c r="AQ30" s="1">
        <f>$AF30*'JGCRI Mini-CAM data'!N$19/'JGCRI Mini-CAM data'!$C$19</f>
        <v>34.240843423935118</v>
      </c>
      <c r="AR30" s="2">
        <f>$AF30*'JGCRI Mini-CAM data'!O$19/'JGCRI Mini-CAM data'!$C$19</f>
        <v>33.808220252323409</v>
      </c>
    </row>
    <row r="31" spans="1:93" ht="15" customHeight="1" x14ac:dyDescent="0.25">
      <c r="A31" s="11" t="s">
        <v>21</v>
      </c>
      <c r="B31" s="10" t="s">
        <v>10</v>
      </c>
      <c r="C31" s="1">
        <v>44.134079</v>
      </c>
      <c r="D31" s="1">
        <v>35.063792999999997</v>
      </c>
      <c r="E31" s="1">
        <v>33.537106000000001</v>
      </c>
      <c r="F31" s="1">
        <v>31.853491000000002</v>
      </c>
      <c r="G31" s="1">
        <v>31.418703000000001</v>
      </c>
      <c r="H31" s="1">
        <v>28.604717000000001</v>
      </c>
      <c r="I31" s="1">
        <v>25.722035999999999</v>
      </c>
      <c r="J31" s="1">
        <v>25.071787</v>
      </c>
      <c r="K31" s="1">
        <v>24.921817999999998</v>
      </c>
      <c r="L31" s="1">
        <v>25.606995000000001</v>
      </c>
      <c r="M31" s="1">
        <v>25.83662</v>
      </c>
      <c r="N31" s="1">
        <v>25.751804</v>
      </c>
      <c r="O31" s="1">
        <v>26.658660999999999</v>
      </c>
      <c r="P31" s="1">
        <v>27.239681000000001</v>
      </c>
      <c r="Q31" s="1">
        <v>27.534037000000001</v>
      </c>
      <c r="R31" s="1">
        <v>27.697127999999999</v>
      </c>
      <c r="S31" s="1">
        <v>27.902004000000002</v>
      </c>
      <c r="T31" s="1">
        <v>27.756602999999998</v>
      </c>
      <c r="U31" s="1">
        <v>27.821476000000001</v>
      </c>
      <c r="V31" s="1">
        <v>27.905232999999999</v>
      </c>
      <c r="W31" s="1">
        <v>28.169025000000001</v>
      </c>
      <c r="X31" s="1">
        <v>28.58952</v>
      </c>
      <c r="Y31" s="1">
        <v>29.083224999999999</v>
      </c>
      <c r="Z31" s="1">
        <v>30.025711000000001</v>
      </c>
      <c r="AA31" s="1">
        <v>30.678128999999998</v>
      </c>
      <c r="AB31" s="1">
        <v>31.632432999999999</v>
      </c>
      <c r="AC31" s="1">
        <v>32.597000000000001</v>
      </c>
      <c r="AD31" s="1">
        <v>33.596691</v>
      </c>
      <c r="AE31" s="1">
        <v>34.487850000000002</v>
      </c>
      <c r="AF31" s="1">
        <v>35.492313000000003</v>
      </c>
      <c r="AG31" s="1">
        <f>$AF31*'JGCRI Mini-CAM data'!D$23/'JGCRI Mini-CAM data'!$C$23</f>
        <v>35.860676502650698</v>
      </c>
      <c r="AH31" s="1">
        <f>$AF31*'JGCRI Mini-CAM data'!E$23/'JGCRI Mini-CAM data'!$C$23</f>
        <v>36.200105900086072</v>
      </c>
      <c r="AI31" s="1">
        <f>$AF31*'JGCRI Mini-CAM data'!F$23/'JGCRI Mini-CAM data'!$C$23</f>
        <v>36.52948266277896</v>
      </c>
      <c r="AJ31" s="1">
        <f>$AF31*'JGCRI Mini-CAM data'!G$23/'JGCRI Mini-CAM data'!$C$23</f>
        <v>36.784469928377483</v>
      </c>
      <c r="AK31" s="1">
        <f>$AF31*'JGCRI Mini-CAM data'!H$23/'JGCRI Mini-CAM data'!$C$23</f>
        <v>36.936395834311718</v>
      </c>
      <c r="AL31" s="1">
        <f>$AF31*'JGCRI Mini-CAM data'!I$23/'JGCRI Mini-CAM data'!$C$23</f>
        <v>36.992209810686305</v>
      </c>
      <c r="AM31" s="1">
        <f>$AF31*'JGCRI Mini-CAM data'!J$23/'JGCRI Mini-CAM data'!$C$23</f>
        <v>36.962926048610363</v>
      </c>
      <c r="AN31" s="1">
        <f>$AF31*'JGCRI Mini-CAM data'!K$23/'JGCRI Mini-CAM data'!$C$23</f>
        <v>36.844654615509654</v>
      </c>
      <c r="AO31" s="1">
        <f>$AF31*'JGCRI Mini-CAM data'!L$23/'JGCRI Mini-CAM data'!$C$23</f>
        <v>36.683593924092023</v>
      </c>
      <c r="AP31" s="1">
        <f>$AF31*'JGCRI Mini-CAM data'!M$23/'JGCRI Mini-CAM data'!$C$23</f>
        <v>36.437697736869325</v>
      </c>
      <c r="AQ31" s="1">
        <f>$AF31*'JGCRI Mini-CAM data'!N$23/'JGCRI Mini-CAM data'!$C$23</f>
        <v>36.098705410509716</v>
      </c>
      <c r="AR31" s="2">
        <f>$AF31*'JGCRI Mini-CAM data'!O$23/'JGCRI Mini-CAM data'!$C$23</f>
        <v>35.934672635776906</v>
      </c>
    </row>
    <row r="32" spans="1:93" ht="15" customHeight="1" x14ac:dyDescent="0.25">
      <c r="A32" s="11" t="s">
        <v>18</v>
      </c>
      <c r="B32" s="10" t="s">
        <v>10</v>
      </c>
      <c r="C32" s="1">
        <v>23.017234999999999</v>
      </c>
      <c r="D32" s="1">
        <v>22.993549000000002</v>
      </c>
      <c r="E32" s="1">
        <v>21.940142000000002</v>
      </c>
      <c r="F32" s="1">
        <v>20.707198999999999</v>
      </c>
      <c r="G32" s="1">
        <v>19.057576999999998</v>
      </c>
      <c r="H32" s="1">
        <v>18.403389000000001</v>
      </c>
      <c r="I32" s="1">
        <v>18.194403000000001</v>
      </c>
      <c r="J32" s="1">
        <v>18.390467000000001</v>
      </c>
      <c r="K32" s="1">
        <v>18.986937999999999</v>
      </c>
      <c r="L32" s="1">
        <v>19.474398000000001</v>
      </c>
      <c r="M32" s="1">
        <v>19.997730000000001</v>
      </c>
      <c r="N32" s="1">
        <v>20.576810999999999</v>
      </c>
      <c r="O32" s="1">
        <v>21.046783000000001</v>
      </c>
      <c r="P32" s="1">
        <v>21.524844999999999</v>
      </c>
      <c r="Q32" s="1">
        <v>21.96274</v>
      </c>
      <c r="R32" s="1">
        <v>22.295566999999998</v>
      </c>
      <c r="S32" s="1">
        <v>22.750337999999999</v>
      </c>
      <c r="T32" s="1">
        <v>23.016314999999999</v>
      </c>
      <c r="U32" s="1">
        <v>23.399187000000001</v>
      </c>
      <c r="V32" s="1">
        <v>23.707470000000001</v>
      </c>
      <c r="W32" s="1">
        <v>24.100048000000001</v>
      </c>
      <c r="X32" s="1">
        <v>24.545746000000001</v>
      </c>
      <c r="Y32" s="1">
        <v>24.96763</v>
      </c>
      <c r="Z32" s="1">
        <v>25.461275000000001</v>
      </c>
      <c r="AA32" s="1">
        <v>25.827363999999999</v>
      </c>
      <c r="AB32" s="1">
        <v>26.226275999999999</v>
      </c>
      <c r="AC32" s="1">
        <v>26.566288</v>
      </c>
      <c r="AD32" s="1">
        <v>26.97756</v>
      </c>
      <c r="AE32" s="1">
        <v>27.503447999999999</v>
      </c>
      <c r="AF32" s="1">
        <v>28.066514999999999</v>
      </c>
      <c r="AG32" s="1">
        <f>$AF32*'JGCRI Mini-CAM data'!D$19/'JGCRI Mini-CAM data'!$C$19</f>
        <v>28.354198258417632</v>
      </c>
      <c r="AH32" s="1">
        <f>$AF32*'JGCRI Mini-CAM data'!E$19/'JGCRI Mini-CAM data'!$C$19</f>
        <v>28.566612767386427</v>
      </c>
      <c r="AI32" s="1">
        <f>$AF32*'JGCRI Mini-CAM data'!F$19/'JGCRI Mini-CAM data'!$C$19</f>
        <v>28.710035904739687</v>
      </c>
      <c r="AJ32" s="1">
        <f>$AF32*'JGCRI Mini-CAM data'!G$19/'JGCRI Mini-CAM data'!$C$19</f>
        <v>28.768863902720355</v>
      </c>
      <c r="AK32" s="1">
        <f>$AF32*'JGCRI Mini-CAM data'!H$19/'JGCRI Mini-CAM data'!$C$19</f>
        <v>28.807962998939203</v>
      </c>
      <c r="AL32" s="1">
        <f>$AF32*'JGCRI Mini-CAM data'!I$19/'JGCRI Mini-CAM data'!$C$19</f>
        <v>28.83875204259779</v>
      </c>
      <c r="AM32" s="1">
        <f>$AF32*'JGCRI Mini-CAM data'!J$19/'JGCRI Mini-CAM data'!$C$19</f>
        <v>28.861051680043712</v>
      </c>
      <c r="AN32" s="1">
        <f>$AF32*'JGCRI Mini-CAM data'!K$19/'JGCRI Mini-CAM data'!$C$19</f>
        <v>28.855969993226275</v>
      </c>
      <c r="AO32" s="1">
        <f>$AF32*'JGCRI Mini-CAM data'!L$19/'JGCRI Mini-CAM data'!$C$19</f>
        <v>28.834387770389878</v>
      </c>
      <c r="AP32" s="1">
        <f>$AF32*'JGCRI Mini-CAM data'!M$19/'JGCRI Mini-CAM data'!$C$19</f>
        <v>28.856926546038967</v>
      </c>
      <c r="AQ32" s="1">
        <f>$AF32*'JGCRI Mini-CAM data'!N$19/'JGCRI Mini-CAM data'!$C$19</f>
        <v>29.412683730214013</v>
      </c>
      <c r="AR32" s="2">
        <f>$AF32*'JGCRI Mini-CAM data'!O$19/'JGCRI Mini-CAM data'!$C$19</f>
        <v>29.041062962482506</v>
      </c>
    </row>
    <row r="33" spans="1:93" ht="15" customHeight="1" x14ac:dyDescent="0.25">
      <c r="A33" s="11" t="s">
        <v>3</v>
      </c>
      <c r="B33" s="10" t="s">
        <v>10</v>
      </c>
      <c r="C33" s="1">
        <f>(C31-C30*0.26)/0.74</f>
        <v>48.989188297297297</v>
      </c>
      <c r="D33" s="1">
        <f t="shared" ref="D33:AF33" si="0">(D31-D30*0.26)/0.74</f>
        <v>36.604055135135134</v>
      </c>
      <c r="E33" s="1">
        <f t="shared" si="0"/>
        <v>34.880105081081084</v>
      </c>
      <c r="F33" s="1">
        <f t="shared" si="0"/>
        <v>33.161257621621623</v>
      </c>
      <c r="G33" s="1">
        <f t="shared" si="0"/>
        <v>33.178504216216218</v>
      </c>
      <c r="H33" s="1">
        <f t="shared" si="0"/>
        <v>29.683853324324328</v>
      </c>
      <c r="I33" s="1">
        <f t="shared" si="0"/>
        <v>25.918483567567566</v>
      </c>
      <c r="J33" s="1">
        <f t="shared" si="0"/>
        <v>25.058960216216217</v>
      </c>
      <c r="K33" s="1">
        <f t="shared" si="0"/>
        <v>24.815222918918916</v>
      </c>
      <c r="L33" s="1">
        <f t="shared" si="0"/>
        <v>25.614337891891889</v>
      </c>
      <c r="M33" s="1">
        <f t="shared" si="0"/>
        <v>25.79618718918919</v>
      </c>
      <c r="N33" s="1">
        <f t="shared" si="0"/>
        <v>25.538563594594592</v>
      </c>
      <c r="O33" s="1">
        <f t="shared" si="0"/>
        <v>26.614550594594593</v>
      </c>
      <c r="P33" s="1">
        <f t="shared" si="0"/>
        <v>27.279050270270272</v>
      </c>
      <c r="Q33" s="1">
        <f t="shared" si="0"/>
        <v>27.590720513513514</v>
      </c>
      <c r="R33" s="1">
        <f t="shared" si="0"/>
        <v>27.738308486486488</v>
      </c>
      <c r="S33" s="1">
        <f t="shared" si="0"/>
        <v>27.891626486486487</v>
      </c>
      <c r="T33" s="1">
        <f t="shared" si="0"/>
        <v>27.662180837837838</v>
      </c>
      <c r="U33" s="1">
        <f t="shared" si="0"/>
        <v>27.658192837837838</v>
      </c>
      <c r="V33" s="1">
        <f t="shared" si="0"/>
        <v>27.683301567567565</v>
      </c>
      <c r="W33" s="1">
        <f t="shared" si="0"/>
        <v>27.93297802702703</v>
      </c>
      <c r="X33" s="1">
        <f t="shared" si="0"/>
        <v>28.384144945945945</v>
      </c>
      <c r="Y33" s="1">
        <f t="shared" si="0"/>
        <v>28.930913486486485</v>
      </c>
      <c r="Z33" s="1">
        <f t="shared" si="0"/>
        <v>29.988050000000001</v>
      </c>
      <c r="AA33" s="1">
        <f t="shared" si="0"/>
        <v>30.774513108108106</v>
      </c>
      <c r="AB33" s="1">
        <f t="shared" si="0"/>
        <v>31.927725189189186</v>
      </c>
      <c r="AC33" s="1">
        <f t="shared" si="0"/>
        <v>33.107614351351351</v>
      </c>
      <c r="AD33" s="1">
        <f t="shared" si="0"/>
        <v>34.335132108108112</v>
      </c>
      <c r="AE33" s="1">
        <f t="shared" si="0"/>
        <v>35.341408567567569</v>
      </c>
      <c r="AF33" s="1">
        <f t="shared" si="0"/>
        <v>36.482637189189191</v>
      </c>
      <c r="AG33" s="1">
        <f>$AF33*'JGCRI Mini-CAM data'!D$23/'JGCRI Mini-CAM data'!$C$23</f>
        <v>36.861278953701529</v>
      </c>
      <c r="AH33" s="1">
        <f>$AF33*'JGCRI Mini-CAM data'!E$23/'JGCRI Mini-CAM data'!$C$23</f>
        <v>37.210179279188345</v>
      </c>
      <c r="AI33" s="1">
        <f>$AF33*'JGCRI Mini-CAM data'!F$23/'JGCRI Mini-CAM data'!$C$23</f>
        <v>37.548746476312814</v>
      </c>
      <c r="AJ33" s="1">
        <f>$AF33*'JGCRI Mini-CAM data'!G$23/'JGCRI Mini-CAM data'!$C$23</f>
        <v>37.810848523555947</v>
      </c>
      <c r="AK33" s="1">
        <f>$AF33*'JGCRI Mini-CAM data'!H$23/'JGCRI Mini-CAM data'!$C$23</f>
        <v>37.967013541762505</v>
      </c>
      <c r="AL33" s="1">
        <f>$AF33*'JGCRI Mini-CAM data'!I$23/'JGCRI Mini-CAM data'!$C$23</f>
        <v>38.024384867496046</v>
      </c>
      <c r="AM33" s="1">
        <f>$AF33*'JGCRI Mini-CAM data'!J$23/'JGCRI Mini-CAM data'!$C$23</f>
        <v>37.994284015310086</v>
      </c>
      <c r="AN33" s="1">
        <f>$AF33*'JGCRI Mini-CAM data'!K$23/'JGCRI Mini-CAM data'!$C$23</f>
        <v>37.872712513794845</v>
      </c>
      <c r="AO33" s="1">
        <f>$AF33*'JGCRI Mini-CAM data'!L$23/'JGCRI Mini-CAM data'!$C$23</f>
        <v>37.707157826772075</v>
      </c>
      <c r="AP33" s="1">
        <f>$AF33*'JGCRI Mini-CAM data'!M$23/'JGCRI Mini-CAM data'!$C$23</f>
        <v>37.454400521700109</v>
      </c>
      <c r="AQ33" s="1">
        <f>$AF33*'JGCRI Mini-CAM data'!N$23/'JGCRI Mini-CAM data'!$C$23</f>
        <v>37.105949462663837</v>
      </c>
      <c r="AR33" s="2">
        <f>$AF33*'JGCRI Mini-CAM data'!O$23/'JGCRI Mini-CAM data'!$C$23</f>
        <v>36.937339763777395</v>
      </c>
    </row>
    <row r="34" spans="1:93" ht="15" customHeight="1" x14ac:dyDescent="0.25">
      <c r="A34" s="9" t="s">
        <v>4</v>
      </c>
      <c r="B34" s="10" t="s">
        <v>10</v>
      </c>
      <c r="C34" s="1">
        <f>1.36/0.0652+0.6/0.12434</f>
        <v>25.684374232142034</v>
      </c>
      <c r="D34" s="1">
        <f>1.36/0.0652+0.6/0.12434</f>
        <v>25.684374232142034</v>
      </c>
      <c r="E34" s="1">
        <f t="shared" ref="E34:AR34" si="1">1.36/0.0652+0.6/0.12434</f>
        <v>25.684374232142034</v>
      </c>
      <c r="F34" s="1">
        <f t="shared" si="1"/>
        <v>25.684374232142034</v>
      </c>
      <c r="G34" s="1">
        <f t="shared" si="1"/>
        <v>25.684374232142034</v>
      </c>
      <c r="H34" s="1">
        <f t="shared" si="1"/>
        <v>25.684374232142034</v>
      </c>
      <c r="I34" s="1">
        <f t="shared" si="1"/>
        <v>25.684374232142034</v>
      </c>
      <c r="J34" s="1">
        <f t="shared" si="1"/>
        <v>25.684374232142034</v>
      </c>
      <c r="K34" s="1">
        <f t="shared" si="1"/>
        <v>25.684374232142034</v>
      </c>
      <c r="L34" s="1">
        <f t="shared" si="1"/>
        <v>25.684374232142034</v>
      </c>
      <c r="M34" s="1">
        <f t="shared" si="1"/>
        <v>25.684374232142034</v>
      </c>
      <c r="N34" s="1">
        <f t="shared" si="1"/>
        <v>25.684374232142034</v>
      </c>
      <c r="O34" s="1">
        <f t="shared" si="1"/>
        <v>25.684374232142034</v>
      </c>
      <c r="P34" s="1">
        <f t="shared" si="1"/>
        <v>25.684374232142034</v>
      </c>
      <c r="Q34" s="1">
        <f t="shared" si="1"/>
        <v>25.684374232142034</v>
      </c>
      <c r="R34" s="1">
        <f t="shared" si="1"/>
        <v>25.684374232142034</v>
      </c>
      <c r="S34" s="1">
        <f t="shared" si="1"/>
        <v>25.684374232142034</v>
      </c>
      <c r="T34" s="1">
        <f t="shared" si="1"/>
        <v>25.684374232142034</v>
      </c>
      <c r="U34" s="1">
        <f t="shared" si="1"/>
        <v>25.684374232142034</v>
      </c>
      <c r="V34" s="1">
        <f t="shared" si="1"/>
        <v>25.684374232142034</v>
      </c>
      <c r="W34" s="1">
        <f t="shared" si="1"/>
        <v>25.684374232142034</v>
      </c>
      <c r="X34" s="1">
        <f t="shared" si="1"/>
        <v>25.684374232142034</v>
      </c>
      <c r="Y34" s="1">
        <f t="shared" si="1"/>
        <v>25.684374232142034</v>
      </c>
      <c r="Z34" s="1">
        <f t="shared" si="1"/>
        <v>25.684374232142034</v>
      </c>
      <c r="AA34" s="1">
        <f t="shared" si="1"/>
        <v>25.684374232142034</v>
      </c>
      <c r="AB34" s="1">
        <f t="shared" si="1"/>
        <v>25.684374232142034</v>
      </c>
      <c r="AC34" s="1">
        <f t="shared" si="1"/>
        <v>25.684374232142034</v>
      </c>
      <c r="AD34" s="1">
        <f t="shared" si="1"/>
        <v>25.684374232142034</v>
      </c>
      <c r="AE34" s="1">
        <f t="shared" si="1"/>
        <v>25.684374232142034</v>
      </c>
      <c r="AF34" s="1">
        <f t="shared" si="1"/>
        <v>25.684374232142034</v>
      </c>
      <c r="AG34" s="1">
        <f t="shared" si="1"/>
        <v>25.684374232142034</v>
      </c>
      <c r="AH34" s="1">
        <f t="shared" si="1"/>
        <v>25.684374232142034</v>
      </c>
      <c r="AI34" s="1">
        <f t="shared" si="1"/>
        <v>25.684374232142034</v>
      </c>
      <c r="AJ34" s="1">
        <f t="shared" si="1"/>
        <v>25.684374232142034</v>
      </c>
      <c r="AK34" s="1">
        <f t="shared" si="1"/>
        <v>25.684374232142034</v>
      </c>
      <c r="AL34" s="1">
        <f t="shared" si="1"/>
        <v>25.684374232142034</v>
      </c>
      <c r="AM34" s="1">
        <f t="shared" si="1"/>
        <v>25.684374232142034</v>
      </c>
      <c r="AN34" s="1">
        <f t="shared" si="1"/>
        <v>25.684374232142034</v>
      </c>
      <c r="AO34" s="1">
        <f t="shared" si="1"/>
        <v>25.684374232142034</v>
      </c>
      <c r="AP34" s="1">
        <f t="shared" si="1"/>
        <v>25.684374232142034</v>
      </c>
      <c r="AQ34" s="1">
        <f t="shared" si="1"/>
        <v>25.684374232142034</v>
      </c>
      <c r="AR34" s="2">
        <f t="shared" si="1"/>
        <v>25.684374232142034</v>
      </c>
    </row>
    <row r="35" spans="1:93" ht="15" customHeight="1" x14ac:dyDescent="0.25">
      <c r="A35" s="18" t="s">
        <v>40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0"/>
    </row>
    <row r="36" spans="1:93" ht="15" customHeight="1" x14ac:dyDescent="0.25">
      <c r="A36" s="23" t="s">
        <v>20</v>
      </c>
      <c r="B36" s="10" t="s">
        <v>10</v>
      </c>
      <c r="C36" s="1">
        <v>2.4223750000000002</v>
      </c>
      <c r="D36" s="1">
        <v>2.39</v>
      </c>
      <c r="E36" s="1">
        <v>2.37385</v>
      </c>
      <c r="F36" s="1">
        <v>2.329834</v>
      </c>
      <c r="G36" s="1">
        <v>2.4039359999999999</v>
      </c>
      <c r="H36" s="1">
        <v>2.422212</v>
      </c>
      <c r="I36" s="1">
        <v>2.4863749999999998</v>
      </c>
      <c r="J36" s="1">
        <v>2.5503130000000001</v>
      </c>
      <c r="K36" s="1">
        <v>2.589102</v>
      </c>
      <c r="L36" s="1">
        <v>2.6113439999999999</v>
      </c>
      <c r="M36" s="1">
        <v>2.6429999999999998</v>
      </c>
      <c r="N36" s="1">
        <v>2.675691</v>
      </c>
      <c r="O36" s="1">
        <v>2.7024710000000001</v>
      </c>
      <c r="P36" s="1">
        <v>2.7390279999999998</v>
      </c>
      <c r="Q36" s="1">
        <v>2.7738589999999999</v>
      </c>
      <c r="R36" s="1">
        <v>2.807261</v>
      </c>
      <c r="S36" s="1">
        <v>2.8368190000000002</v>
      </c>
      <c r="T36" s="1">
        <v>2.8649870000000002</v>
      </c>
      <c r="U36" s="1">
        <v>2.8913859999999998</v>
      </c>
      <c r="V36" s="1">
        <v>2.9256030000000002</v>
      </c>
      <c r="W36" s="1">
        <v>2.9494180000000001</v>
      </c>
      <c r="X36" s="1">
        <v>2.9743849999999998</v>
      </c>
      <c r="Y36" s="1">
        <v>3.0006210000000002</v>
      </c>
      <c r="Z36" s="1">
        <v>3.0244930000000001</v>
      </c>
      <c r="AA36" s="1">
        <v>3.050074</v>
      </c>
      <c r="AB36" s="1">
        <v>3.076149</v>
      </c>
      <c r="AC36" s="1">
        <v>3.099027</v>
      </c>
      <c r="AD36" s="1">
        <v>3.1208209999999998</v>
      </c>
      <c r="AE36" s="1">
        <v>3.153797</v>
      </c>
      <c r="AF36" s="1">
        <v>3.1896749999999998</v>
      </c>
      <c r="AG36" s="1">
        <f>$AF36*'JGCRI Mini-CAM data'!D$5/'JGCRI Mini-CAM data'!$C$5</f>
        <v>3.239801406728513</v>
      </c>
      <c r="AH36" s="1">
        <f>$AF36*'JGCRI Mini-CAM data'!E$5/'JGCRI Mini-CAM data'!$C$5</f>
        <v>3.2946549497791042</v>
      </c>
      <c r="AI36" s="1">
        <f>$AF36*'JGCRI Mini-CAM data'!F$5/'JGCRI Mini-CAM data'!$C$5</f>
        <v>3.351360192476136</v>
      </c>
      <c r="AJ36" s="1">
        <f>$AF36*'JGCRI Mini-CAM data'!G$5/'JGCRI Mini-CAM data'!$C$5</f>
        <v>3.409134037171774</v>
      </c>
      <c r="AK36" s="1">
        <f>$AF36*'JGCRI Mini-CAM data'!H$5/'JGCRI Mini-CAM data'!$C$5</f>
        <v>3.4680906856063269</v>
      </c>
      <c r="AL36" s="1">
        <f>$AF36*'JGCRI Mini-CAM data'!I$5/'JGCRI Mini-CAM data'!$C$5</f>
        <v>3.5236824613353446</v>
      </c>
      <c r="AM36" s="1">
        <f>$AF36*'JGCRI Mini-CAM data'!J$5/'JGCRI Mini-CAM data'!$C$5</f>
        <v>3.5744125058340632</v>
      </c>
      <c r="AN36" s="1">
        <f>$AF36*'JGCRI Mini-CAM data'!K$5/'JGCRI Mini-CAM data'!$C$5</f>
        <v>3.6213045561316801</v>
      </c>
      <c r="AO36" s="1">
        <f>$AF36*'JGCRI Mini-CAM data'!L$5/'JGCRI Mini-CAM data'!$C$5</f>
        <v>3.6623274527041283</v>
      </c>
      <c r="AP36" s="1">
        <f>$AF36*'JGCRI Mini-CAM data'!M$5/'JGCRI Mini-CAM data'!$C$5</f>
        <v>3.6915957272919075</v>
      </c>
      <c r="AQ36" s="1">
        <f>$AF36*'JGCRI Mini-CAM data'!N$5/'JGCRI Mini-CAM data'!$C$5</f>
        <v>3.6986803138246516</v>
      </c>
      <c r="AR36" s="2">
        <f>$AF36*'JGCRI Mini-CAM data'!O$5/'JGCRI Mini-CAM data'!$C$5</f>
        <v>3.6887773914864233</v>
      </c>
    </row>
    <row r="37" spans="1:93" s="12" customFormat="1" ht="15" customHeight="1" x14ac:dyDescent="0.25">
      <c r="A37" s="18" t="s">
        <v>41</v>
      </c>
      <c r="B37" s="19" t="s">
        <v>10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0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</row>
    <row r="38" spans="1:93" ht="15" customHeight="1" x14ac:dyDescent="0.25">
      <c r="A38" s="23" t="s">
        <v>11</v>
      </c>
      <c r="B38" s="10" t="s">
        <v>10</v>
      </c>
      <c r="C38" s="1">
        <v>12.77</v>
      </c>
      <c r="D38" s="1">
        <v>12.77</v>
      </c>
      <c r="E38" s="1">
        <v>12.77</v>
      </c>
      <c r="F38" s="1">
        <v>12.77</v>
      </c>
      <c r="G38" s="1">
        <v>12.77</v>
      </c>
      <c r="H38" s="1">
        <v>12.77</v>
      </c>
      <c r="I38" s="1">
        <v>12.77</v>
      </c>
      <c r="J38" s="1">
        <v>12.77</v>
      </c>
      <c r="K38" s="1">
        <v>12.77</v>
      </c>
      <c r="L38" s="1">
        <v>12.77</v>
      </c>
      <c r="M38" s="1">
        <v>12.77</v>
      </c>
      <c r="N38" s="1">
        <v>12.77</v>
      </c>
      <c r="O38" s="1">
        <v>12.77</v>
      </c>
      <c r="P38" s="1">
        <v>12.77</v>
      </c>
      <c r="Q38" s="1">
        <v>12.77</v>
      </c>
      <c r="R38" s="1">
        <v>12.77</v>
      </c>
      <c r="S38" s="1">
        <v>12.77</v>
      </c>
      <c r="T38" s="1">
        <v>12.77</v>
      </c>
      <c r="U38" s="1">
        <v>12.77</v>
      </c>
      <c r="V38" s="1">
        <v>12.77</v>
      </c>
      <c r="W38" s="1">
        <v>12.77</v>
      </c>
      <c r="X38" s="1">
        <v>12.77</v>
      </c>
      <c r="Y38" s="1">
        <v>12.77</v>
      </c>
      <c r="Z38" s="1">
        <v>12.77</v>
      </c>
      <c r="AA38" s="1">
        <v>12.77</v>
      </c>
      <c r="AB38" s="1">
        <v>12.77</v>
      </c>
      <c r="AC38" s="1">
        <v>12.77</v>
      </c>
      <c r="AD38" s="1">
        <v>12.77</v>
      </c>
      <c r="AE38" s="1">
        <v>12.77</v>
      </c>
      <c r="AF38" s="1">
        <v>12.77</v>
      </c>
      <c r="AG38" s="1">
        <f>$AF38*'JGCRI Mini-CAM data'!D$21/'JGCRI Mini-CAM data'!$C$21</f>
        <v>13.134010687051934</v>
      </c>
      <c r="AH38" s="1">
        <f>$AF38*'JGCRI Mini-CAM data'!E$21/'JGCRI Mini-CAM data'!$C$21</f>
        <v>13.566015365014168</v>
      </c>
      <c r="AI38" s="1">
        <f>$AF38*'JGCRI Mini-CAM data'!F$21/'JGCRI Mini-CAM data'!$C$21</f>
        <v>14.010040409226615</v>
      </c>
      <c r="AJ38" s="1">
        <f>$AF38*'JGCRI Mini-CAM data'!G$21/'JGCRI Mini-CAM data'!$C$21</f>
        <v>14.407441002529144</v>
      </c>
      <c r="AK38" s="1">
        <f>$AF38*'JGCRI Mini-CAM data'!H$21/'JGCRI Mini-CAM data'!$C$21</f>
        <v>14.722763135375665</v>
      </c>
      <c r="AL38" s="1">
        <f>$AF38*'JGCRI Mini-CAM data'!I$21/'JGCRI Mini-CAM data'!$C$21</f>
        <v>14.932816000152133</v>
      </c>
      <c r="AM38" s="1">
        <f>$AF38*'JGCRI Mini-CAM data'!J$21/'JGCRI Mini-CAM data'!$C$21</f>
        <v>15.096122996177765</v>
      </c>
      <c r="AN38" s="1">
        <f>$AF38*'JGCRI Mini-CAM data'!K$21/'JGCRI Mini-CAM data'!$C$21</f>
        <v>15.221547625839085</v>
      </c>
      <c r="AO38" s="1">
        <f>$AF38*'JGCRI Mini-CAM data'!L$21/'JGCRI Mini-CAM data'!$C$21</f>
        <v>15.274607222317304</v>
      </c>
      <c r="AP38" s="1">
        <f>$AF38*'JGCRI Mini-CAM data'!M$21/'JGCRI Mini-CAM data'!$C$21</f>
        <v>15.275335729362773</v>
      </c>
      <c r="AQ38" s="1">
        <f>$AF38*'JGCRI Mini-CAM data'!N$21/'JGCRI Mini-CAM data'!$C$21</f>
        <v>15.227375682202828</v>
      </c>
      <c r="AR38" s="2">
        <f>$AF38*'JGCRI Mini-CAM data'!O$21/'JGCRI Mini-CAM data'!$C$21</f>
        <v>15.317710555840799</v>
      </c>
    </row>
    <row r="39" spans="1:93" ht="15" customHeight="1" x14ac:dyDescent="0.25">
      <c r="A39" s="23" t="s">
        <v>12</v>
      </c>
      <c r="B39" s="10" t="s">
        <v>10</v>
      </c>
      <c r="C39" s="1">
        <v>5.41</v>
      </c>
      <c r="D39" s="1">
        <v>5.41</v>
      </c>
      <c r="E39" s="1">
        <v>5.41</v>
      </c>
      <c r="F39" s="1">
        <v>5.41</v>
      </c>
      <c r="G39" s="1">
        <v>5.41</v>
      </c>
      <c r="H39" s="1">
        <v>5.41</v>
      </c>
      <c r="I39" s="1">
        <v>5.41</v>
      </c>
      <c r="J39" s="1">
        <v>5.41</v>
      </c>
      <c r="K39" s="1">
        <v>5.41</v>
      </c>
      <c r="L39" s="1">
        <v>5.41</v>
      </c>
      <c r="M39" s="1">
        <v>5.41</v>
      </c>
      <c r="N39" s="1">
        <v>5.41</v>
      </c>
      <c r="O39" s="1">
        <v>5.41</v>
      </c>
      <c r="P39" s="1">
        <v>5.41</v>
      </c>
      <c r="Q39" s="1">
        <v>5.41</v>
      </c>
      <c r="R39" s="1">
        <v>5.41</v>
      </c>
      <c r="S39" s="1">
        <v>5.41</v>
      </c>
      <c r="T39" s="1">
        <v>5.41</v>
      </c>
      <c r="U39" s="1">
        <v>5.41</v>
      </c>
      <c r="V39" s="1">
        <v>5.41</v>
      </c>
      <c r="W39" s="1">
        <v>5.41</v>
      </c>
      <c r="X39" s="1">
        <v>5.41</v>
      </c>
      <c r="Y39" s="1">
        <v>5.41</v>
      </c>
      <c r="Z39" s="1">
        <v>5.41</v>
      </c>
      <c r="AA39" s="1">
        <v>5.41</v>
      </c>
      <c r="AB39" s="1">
        <v>5.41</v>
      </c>
      <c r="AC39" s="1">
        <v>5.41</v>
      </c>
      <c r="AD39" s="1">
        <v>5.41</v>
      </c>
      <c r="AE39" s="1">
        <v>5.41</v>
      </c>
      <c r="AF39" s="1">
        <v>5.41</v>
      </c>
      <c r="AG39" s="1">
        <f>$AF39*'JGCRI Mini-CAM data'!D$21/'JGCRI Mini-CAM data'!$C$21</f>
        <v>5.5642128282655419</v>
      </c>
      <c r="AH39" s="1">
        <f>$AF39*'JGCRI Mini-CAM data'!E$21/'JGCRI Mini-CAM data'!$C$21</f>
        <v>5.7472312548728786</v>
      </c>
      <c r="AI39" s="1">
        <f>$AF39*'JGCRI Mini-CAM data'!F$21/'JGCRI Mini-CAM data'!$C$21</f>
        <v>5.9353420997584969</v>
      </c>
      <c r="AJ39" s="1">
        <f>$AF39*'JGCRI Mini-CAM data'!G$21/'JGCRI Mini-CAM data'!$C$21</f>
        <v>6.1037005343525985</v>
      </c>
      <c r="AK39" s="1">
        <f>$AF39*'JGCRI Mini-CAM data'!H$21/'JGCRI Mini-CAM data'!$C$21</f>
        <v>6.2372864966626738</v>
      </c>
      <c r="AL39" s="1">
        <f>$AF39*'JGCRI Mini-CAM data'!I$21/'JGCRI Mini-CAM data'!$C$21</f>
        <v>6.3262752201114356</v>
      </c>
      <c r="AM39" s="1">
        <f>$AF39*'JGCRI Mini-CAM data'!J$21/'JGCRI Mini-CAM data'!$C$21</f>
        <v>6.395460094700212</v>
      </c>
      <c r="AN39" s="1">
        <f>$AF39*'JGCRI Mini-CAM data'!K$21/'JGCRI Mini-CAM data'!$C$21</f>
        <v>6.4485961359271311</v>
      </c>
      <c r="AO39" s="1">
        <f>$AF39*'JGCRI Mini-CAM data'!L$21/'JGCRI Mini-CAM data'!$C$21</f>
        <v>6.4710747903474255</v>
      </c>
      <c r="AP39" s="1">
        <f>$AF39*'JGCRI Mini-CAM data'!M$21/'JGCRI Mini-CAM data'!$C$21</f>
        <v>6.4713834217582304</v>
      </c>
      <c r="AQ39" s="1">
        <f>$AF39*'JGCRI Mini-CAM data'!N$21/'JGCRI Mini-CAM data'!$C$21</f>
        <v>6.4510651872135716</v>
      </c>
      <c r="AR39" s="2">
        <f>$AF39*'JGCRI Mini-CAM data'!O$21/'JGCRI Mini-CAM data'!$C$21</f>
        <v>6.4893354821533853</v>
      </c>
    </row>
    <row r="40" spans="1:93" ht="15" customHeight="1" x14ac:dyDescent="0.25">
      <c r="A40" s="23" t="s">
        <v>14</v>
      </c>
      <c r="B40" s="10" t="s">
        <v>10</v>
      </c>
      <c r="C40" s="1">
        <v>2.61</v>
      </c>
      <c r="D40" s="1">
        <v>2.61</v>
      </c>
      <c r="E40" s="1">
        <v>2.61</v>
      </c>
      <c r="F40" s="1">
        <v>2.61</v>
      </c>
      <c r="G40" s="1">
        <v>2.61</v>
      </c>
      <c r="H40" s="1">
        <v>2.61</v>
      </c>
      <c r="I40" s="1">
        <v>2.61</v>
      </c>
      <c r="J40" s="1">
        <v>2.61</v>
      </c>
      <c r="K40" s="1">
        <v>2.61</v>
      </c>
      <c r="L40" s="1">
        <v>2.61</v>
      </c>
      <c r="M40" s="1">
        <v>2.61</v>
      </c>
      <c r="N40" s="1">
        <v>2.61</v>
      </c>
      <c r="O40" s="1">
        <v>2.61</v>
      </c>
      <c r="P40" s="1">
        <v>2.61</v>
      </c>
      <c r="Q40" s="1">
        <v>2.61</v>
      </c>
      <c r="R40" s="1">
        <v>2.61</v>
      </c>
      <c r="S40" s="1">
        <v>2.61</v>
      </c>
      <c r="T40" s="1">
        <v>2.61</v>
      </c>
      <c r="U40" s="1">
        <v>2.61</v>
      </c>
      <c r="V40" s="1">
        <v>2.61</v>
      </c>
      <c r="W40" s="1">
        <v>2.61</v>
      </c>
      <c r="X40" s="1">
        <v>2.61</v>
      </c>
      <c r="Y40" s="1">
        <v>2.61</v>
      </c>
      <c r="Z40" s="1">
        <v>2.61</v>
      </c>
      <c r="AA40" s="1">
        <v>2.61</v>
      </c>
      <c r="AB40" s="1">
        <v>2.61</v>
      </c>
      <c r="AC40" s="1">
        <v>2.61</v>
      </c>
      <c r="AD40" s="1">
        <v>2.61</v>
      </c>
      <c r="AE40" s="1">
        <v>2.61</v>
      </c>
      <c r="AF40" s="1">
        <v>2.61</v>
      </c>
      <c r="AG40" s="1">
        <f>$AF40*'JGCRI Mini-CAM data'!D$21/'JGCRI Mini-CAM data'!$C$21</f>
        <v>2.6843984254663704</v>
      </c>
      <c r="AH40" s="1">
        <f>$AF40*'JGCRI Mini-CAM data'!E$21/'JGCRI Mini-CAM data'!$C$21</f>
        <v>2.7726938216669526</v>
      </c>
      <c r="AI40" s="1">
        <f>$AF40*'JGCRI Mini-CAM data'!F$21/'JGCRI Mini-CAM data'!$C$21</f>
        <v>2.8634460037651897</v>
      </c>
      <c r="AJ40" s="1">
        <f>$AF40*'JGCRI Mini-CAM data'!G$21/'JGCRI Mini-CAM data'!$C$21</f>
        <v>2.9446688345028247</v>
      </c>
      <c r="AK40" s="1">
        <f>$AF40*'JGCRI Mini-CAM data'!H$21/'JGCRI Mini-CAM data'!$C$21</f>
        <v>3.0091160362827316</v>
      </c>
      <c r="AL40" s="1">
        <f>$AF40*'JGCRI Mini-CAM data'!I$21/'JGCRI Mini-CAM data'!$C$21</f>
        <v>3.0520477494437794</v>
      </c>
      <c r="AM40" s="1">
        <f>$AF40*'JGCRI Mini-CAM data'!J$21/'JGCRI Mini-CAM data'!$C$21</f>
        <v>3.0854252952250558</v>
      </c>
      <c r="AN40" s="1">
        <f>$AF40*'JGCRI Mini-CAM data'!K$21/'JGCRI Mini-CAM data'!$C$21</f>
        <v>3.1110602430258432</v>
      </c>
      <c r="AO40" s="1">
        <f>$AF40*'JGCRI Mini-CAM data'!L$21/'JGCRI Mini-CAM data'!$C$21</f>
        <v>3.1219048434023615</v>
      </c>
      <c r="AP40" s="1">
        <f>$AF40*'JGCRI Mini-CAM data'!M$21/'JGCRI Mini-CAM data'!$C$21</f>
        <v>3.122053739517372</v>
      </c>
      <c r="AQ40" s="1">
        <f>$AF40*'JGCRI Mini-CAM data'!N$21/'JGCRI Mini-CAM data'!$C$21</f>
        <v>3.1122514119459184</v>
      </c>
      <c r="AR40" s="2">
        <f>$AF40*'JGCRI Mini-CAM data'!O$21/'JGCRI Mini-CAM data'!$C$21</f>
        <v>3.130714530207086</v>
      </c>
    </row>
    <row r="41" spans="1:93" ht="15" customHeight="1" thickBot="1" x14ac:dyDescent="0.3">
      <c r="A41" s="26" t="s">
        <v>13</v>
      </c>
      <c r="B41" s="13" t="s">
        <v>10</v>
      </c>
      <c r="C41" s="27">
        <v>2.3199999999999998</v>
      </c>
      <c r="D41" s="27">
        <v>2.3199999999999998</v>
      </c>
      <c r="E41" s="27">
        <v>2.3199999999999998</v>
      </c>
      <c r="F41" s="27">
        <v>2.3199999999999998</v>
      </c>
      <c r="G41" s="27">
        <v>2.3199999999999998</v>
      </c>
      <c r="H41" s="27">
        <v>2.3199999999999998</v>
      </c>
      <c r="I41" s="27">
        <v>2.3199999999999998</v>
      </c>
      <c r="J41" s="27">
        <v>2.3199999999999998</v>
      </c>
      <c r="K41" s="27">
        <v>2.3199999999999998</v>
      </c>
      <c r="L41" s="27">
        <v>2.3199999999999998</v>
      </c>
      <c r="M41" s="27">
        <v>2.3199999999999998</v>
      </c>
      <c r="N41" s="27">
        <v>2.3199999999999998</v>
      </c>
      <c r="O41" s="27">
        <v>2.3199999999999998</v>
      </c>
      <c r="P41" s="27">
        <v>2.3199999999999998</v>
      </c>
      <c r="Q41" s="27">
        <v>2.3199999999999998</v>
      </c>
      <c r="R41" s="27">
        <v>2.3199999999999998</v>
      </c>
      <c r="S41" s="27">
        <v>2.3199999999999998</v>
      </c>
      <c r="T41" s="27">
        <v>2.3199999999999998</v>
      </c>
      <c r="U41" s="27">
        <v>2.3199999999999998</v>
      </c>
      <c r="V41" s="27">
        <v>2.3199999999999998</v>
      </c>
      <c r="W41" s="27">
        <v>2.3199999999999998</v>
      </c>
      <c r="X41" s="27">
        <v>2.3199999999999998</v>
      </c>
      <c r="Y41" s="27">
        <v>2.3199999999999998</v>
      </c>
      <c r="Z41" s="27">
        <v>2.3199999999999998</v>
      </c>
      <c r="AA41" s="27">
        <v>2.3199999999999998</v>
      </c>
      <c r="AB41" s="27">
        <v>2.3199999999999998</v>
      </c>
      <c r="AC41" s="27">
        <v>2.3199999999999998</v>
      </c>
      <c r="AD41" s="27">
        <v>2.3199999999999998</v>
      </c>
      <c r="AE41" s="27">
        <v>2.3199999999999998</v>
      </c>
      <c r="AF41" s="27">
        <v>2.3199999999999998</v>
      </c>
      <c r="AG41" s="27">
        <f>$AF41*'JGCRI Mini-CAM data'!D$21/'JGCRI Mini-CAM data'!$C$21</f>
        <v>2.3861319337478846</v>
      </c>
      <c r="AH41" s="27">
        <f>$AF41*'JGCRI Mini-CAM data'!E$21/'JGCRI Mini-CAM data'!$C$21</f>
        <v>2.4646167303706239</v>
      </c>
      <c r="AI41" s="27">
        <f>$AF41*'JGCRI Mini-CAM data'!F$21/'JGCRI Mini-CAM data'!$C$21</f>
        <v>2.545285336680168</v>
      </c>
      <c r="AJ41" s="27">
        <f>$AF41*'JGCRI Mini-CAM data'!G$21/'JGCRI Mini-CAM data'!$C$21</f>
        <v>2.6174834084469549</v>
      </c>
      <c r="AK41" s="27">
        <f>$AF41*'JGCRI Mini-CAM data'!H$21/'JGCRI Mini-CAM data'!$C$21</f>
        <v>2.6747698100290949</v>
      </c>
      <c r="AL41" s="27">
        <f>$AF41*'JGCRI Mini-CAM data'!I$21/'JGCRI Mini-CAM data'!$C$21</f>
        <v>2.7129313328389153</v>
      </c>
      <c r="AM41" s="27">
        <f>$AF41*'JGCRI Mini-CAM data'!J$21/'JGCRI Mini-CAM data'!$C$21</f>
        <v>2.7426002624222718</v>
      </c>
      <c r="AN41" s="27">
        <f>$AF41*'JGCRI Mini-CAM data'!K$21/'JGCRI Mini-CAM data'!$C$21</f>
        <v>2.7653868826896382</v>
      </c>
      <c r="AO41" s="27">
        <f>$AF41*'JGCRI Mini-CAM data'!L$21/'JGCRI Mini-CAM data'!$C$21</f>
        <v>2.775026527468766</v>
      </c>
      <c r="AP41" s="27">
        <f>$AF41*'JGCRI Mini-CAM data'!M$21/'JGCRI Mini-CAM data'!$C$21</f>
        <v>2.7751588795709972</v>
      </c>
      <c r="AQ41" s="27">
        <f>$AF41*'JGCRI Mini-CAM data'!N$21/'JGCRI Mini-CAM data'!$C$21</f>
        <v>2.7664456995074835</v>
      </c>
      <c r="AR41" s="28">
        <f>$AF41*'JGCRI Mini-CAM data'!O$21/'JGCRI Mini-CAM data'!$C$21</f>
        <v>2.7828573601840763</v>
      </c>
    </row>
    <row r="42" spans="1:93" ht="13.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93" ht="48" customHeight="1" x14ac:dyDescent="0.25">
      <c r="C43" s="29" t="s">
        <v>42</v>
      </c>
      <c r="D43" s="29"/>
    </row>
    <row r="44" spans="1:93" ht="13.2" x14ac:dyDescent="0.25">
      <c r="C44" s="14"/>
      <c r="D44" s="14"/>
    </row>
    <row r="45" spans="1:93" ht="13.2" x14ac:dyDescent="0.25">
      <c r="C45" s="14">
        <v>2005</v>
      </c>
      <c r="D45" s="30">
        <v>100</v>
      </c>
    </row>
    <row r="46" spans="1:93" ht="13.2" x14ac:dyDescent="0.25">
      <c r="C46" s="14">
        <v>2006</v>
      </c>
      <c r="D46" s="14">
        <v>103.23699999999999</v>
      </c>
    </row>
    <row r="47" spans="1:93" ht="13.2" x14ac:dyDescent="0.25">
      <c r="C47" s="14">
        <v>2007</v>
      </c>
      <c r="D47" s="14">
        <v>106.23099999999999</v>
      </c>
    </row>
    <row r="48" spans="1:93" ht="13.2" x14ac:dyDescent="0.25">
      <c r="C48" s="14">
        <v>2008</v>
      </c>
      <c r="D48" s="14">
        <v>108.565</v>
      </c>
    </row>
    <row r="49" spans="3:4" ht="13.2" x14ac:dyDescent="0.25">
      <c r="C49" s="14">
        <v>2009</v>
      </c>
      <c r="D49" s="14">
        <v>109.532</v>
      </c>
    </row>
    <row r="50" spans="3:4" ht="13.2" x14ac:dyDescent="0.25">
      <c r="C50" s="14">
        <v>2010</v>
      </c>
      <c r="D50" s="30">
        <v>111.002</v>
      </c>
    </row>
    <row r="51" spans="3:4" ht="13.2" x14ac:dyDescent="0.25">
      <c r="C51" s="14">
        <v>2011</v>
      </c>
      <c r="D51" s="14">
        <v>113.369</v>
      </c>
    </row>
    <row r="52" spans="3:4" ht="13.2" x14ac:dyDescent="0.25">
      <c r="C52" s="14">
        <v>2012</v>
      </c>
      <c r="D52" s="14">
        <v>115.38800000000001</v>
      </c>
    </row>
    <row r="53" spans="3:4" ht="13.2" x14ac:dyDescent="0.25">
      <c r="C53" s="14">
        <v>2013</v>
      </c>
      <c r="D53" s="14">
        <v>114.87199606247539</v>
      </c>
    </row>
  </sheetData>
  <mergeCells count="8">
    <mergeCell ref="A37:AR37"/>
    <mergeCell ref="C43:D43"/>
    <mergeCell ref="A1:AR1"/>
    <mergeCell ref="A12:AR12"/>
    <mergeCell ref="A23:AR23"/>
    <mergeCell ref="A28:AR28"/>
    <mergeCell ref="A18:AR18"/>
    <mergeCell ref="A35:AR35"/>
  </mergeCells>
  <phoneticPr fontId="0" type="noConversion"/>
  <hyperlinks>
    <hyperlink ref="A330" r:id="rId1" display="http://www.eia.doe.gov/oiaf/aeo/index.html"/>
    <hyperlink ref="A217" r:id="rId2" display="http://www.eia.doe.gov/oiaf/aeo/index.html"/>
    <hyperlink ref="A329" r:id="rId3" display="http://www.eia.doe.gov/oiaf/aeo/index.html"/>
    <hyperlink ref="A216" r:id="rId4" display="http://www.eia.doe.gov/oiaf/aeo/index.html"/>
    <hyperlink ref="A328" r:id="rId5" display="http://www.eia.doe.gov/oiaf/aeo/index.html"/>
    <hyperlink ref="A215" r:id="rId6" display="http://www.eia.doe.gov/oiaf/aeo/index.html"/>
    <hyperlink ref="A327" r:id="rId7" display="http://www.eia.doe.gov/oiaf/aeo/index.html"/>
    <hyperlink ref="A214" r:id="rId8" display="http://www.eia.doe.gov/oiaf/aeo/index.html"/>
  </hyperlinks>
  <pageMargins left="0.17" right="0.17" top="1" bottom="1" header="0.5" footer="0.17"/>
  <pageSetup scale="50" orientation="landscape" r:id="rId9"/>
  <headerFooter alignWithMargins="0"/>
  <colBreaks count="1" manualBreakCount="1">
    <brk id="25" max="55" man="1"/>
  </colBreaks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D28" sqref="D28"/>
    </sheetView>
  </sheetViews>
  <sheetFormatPr defaultColWidth="9.109375" defaultRowHeight="13.2" x14ac:dyDescent="0.25"/>
  <cols>
    <col min="1" max="1" width="27.6640625" style="16" customWidth="1"/>
    <col min="2" max="2" width="14.77734375" style="16" customWidth="1"/>
    <col min="3" max="15" width="10.77734375" style="16" customWidth="1"/>
    <col min="16" max="23" width="10.5546875" style="16" bestFit="1" customWidth="1"/>
    <col min="24" max="16384" width="9.109375" style="16"/>
  </cols>
  <sheetData>
    <row r="1" spans="1:15" ht="15.6" x14ac:dyDescent="0.3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16" t="s">
        <v>45</v>
      </c>
    </row>
    <row r="4" spans="1:15" x14ac:dyDescent="0.25">
      <c r="C4" s="31">
        <v>2040</v>
      </c>
      <c r="D4" s="31">
        <v>2045</v>
      </c>
      <c r="E4" s="31">
        <v>2050</v>
      </c>
      <c r="F4" s="31">
        <v>2055</v>
      </c>
      <c r="G4" s="31">
        <v>2060</v>
      </c>
      <c r="H4" s="31">
        <v>2065</v>
      </c>
      <c r="I4" s="31">
        <v>2070</v>
      </c>
      <c r="J4" s="31">
        <v>2075</v>
      </c>
      <c r="K4" s="31">
        <v>2080</v>
      </c>
      <c r="L4" s="31">
        <v>2085</v>
      </c>
      <c r="M4" s="31">
        <v>2090</v>
      </c>
      <c r="N4" s="31">
        <v>2095</v>
      </c>
      <c r="O4" s="31">
        <v>2100</v>
      </c>
    </row>
    <row r="5" spans="1:15" x14ac:dyDescent="0.25">
      <c r="A5" s="16" t="s">
        <v>5</v>
      </c>
      <c r="B5" s="16" t="s">
        <v>23</v>
      </c>
      <c r="C5" s="24">
        <v>0.78204499999999999</v>
      </c>
      <c r="D5" s="24">
        <v>0.79433500000000001</v>
      </c>
      <c r="E5" s="24">
        <v>0.80778399999999995</v>
      </c>
      <c r="F5" s="24">
        <v>0.82168699999999995</v>
      </c>
      <c r="G5" s="24">
        <v>0.83585200000000004</v>
      </c>
      <c r="H5" s="24">
        <v>0.85030700000000004</v>
      </c>
      <c r="I5" s="24">
        <v>0.86393699999999995</v>
      </c>
      <c r="J5" s="24">
        <v>0.87637500000000002</v>
      </c>
      <c r="K5" s="24">
        <v>0.88787199999999999</v>
      </c>
      <c r="L5" s="24">
        <v>0.89793000000000001</v>
      </c>
      <c r="M5" s="24">
        <v>0.90510599999999997</v>
      </c>
      <c r="N5" s="24">
        <v>0.90684299999999995</v>
      </c>
      <c r="O5" s="24">
        <v>0.90441499999999997</v>
      </c>
    </row>
    <row r="6" spans="1:15" x14ac:dyDescent="0.25">
      <c r="A6" s="32" t="s">
        <v>26</v>
      </c>
      <c r="B6" s="32" t="s">
        <v>23</v>
      </c>
      <c r="C6" s="33">
        <v>1.13927</v>
      </c>
      <c r="D6" s="33">
        <v>1.1915199999999999</v>
      </c>
      <c r="E6" s="33">
        <v>1.2434499999999999</v>
      </c>
      <c r="F6" s="33">
        <v>1.2956300000000001</v>
      </c>
      <c r="G6" s="33">
        <v>1.3571599999999999</v>
      </c>
      <c r="H6" s="33">
        <v>1.4126000000000001</v>
      </c>
      <c r="I6" s="33">
        <v>1.4638800000000001</v>
      </c>
      <c r="J6" s="33">
        <v>1.5105599999999999</v>
      </c>
      <c r="K6" s="33">
        <v>1.55263</v>
      </c>
      <c r="L6" s="33">
        <v>1.5898399999999999</v>
      </c>
      <c r="M6" s="33">
        <v>1.6186</v>
      </c>
      <c r="N6" s="33">
        <v>1.6250800000000001</v>
      </c>
      <c r="O6" s="33">
        <v>1.62965</v>
      </c>
    </row>
    <row r="7" spans="1:15" x14ac:dyDescent="0.25">
      <c r="A7" s="16" t="s">
        <v>27</v>
      </c>
      <c r="B7" s="16" t="s">
        <v>23</v>
      </c>
      <c r="C7" s="24">
        <v>1.7258199999999999</v>
      </c>
      <c r="D7" s="24">
        <v>1.7953600000000001</v>
      </c>
      <c r="E7" s="24">
        <v>1.8648400000000001</v>
      </c>
      <c r="F7" s="24">
        <v>1.93475</v>
      </c>
      <c r="G7" s="24">
        <v>2.0183800000000001</v>
      </c>
      <c r="H7" s="24">
        <v>2.0927699999999998</v>
      </c>
      <c r="I7" s="24">
        <v>2.1525799999999999</v>
      </c>
      <c r="J7" s="24">
        <v>2.2018</v>
      </c>
      <c r="K7" s="24">
        <v>2.2392699999999999</v>
      </c>
      <c r="L7" s="24">
        <v>2.2599800000000001</v>
      </c>
      <c r="M7" s="24">
        <v>2.2637800000000001</v>
      </c>
      <c r="N7" s="24">
        <v>2.23495</v>
      </c>
      <c r="O7" s="24">
        <v>2.2405200000000001</v>
      </c>
    </row>
    <row r="8" spans="1:15" x14ac:dyDescent="0.25">
      <c r="A8" s="32" t="s">
        <v>6</v>
      </c>
      <c r="B8" s="32" t="s">
        <v>23</v>
      </c>
      <c r="C8" s="33">
        <v>2.3593899999999999</v>
      </c>
      <c r="D8" s="33">
        <v>2.4033500000000001</v>
      </c>
      <c r="E8" s="33">
        <v>2.4371800000000001</v>
      </c>
      <c r="F8" s="33">
        <v>2.4652599999999998</v>
      </c>
      <c r="G8" s="33">
        <v>2.47892</v>
      </c>
      <c r="H8" s="33">
        <v>2.4892300000000001</v>
      </c>
      <c r="I8" s="33">
        <v>2.4970400000000001</v>
      </c>
      <c r="J8" s="33">
        <v>2.5038200000000002</v>
      </c>
      <c r="K8" s="33">
        <v>2.5064199999999999</v>
      </c>
      <c r="L8" s="33">
        <v>2.5073500000000002</v>
      </c>
      <c r="M8" s="33">
        <v>2.5163199999999999</v>
      </c>
      <c r="N8" s="33">
        <v>2.6182500000000002</v>
      </c>
      <c r="O8" s="33">
        <v>2.5556999999999999</v>
      </c>
    </row>
    <row r="9" spans="1:15" x14ac:dyDescent="0.25">
      <c r="A9" s="16" t="s">
        <v>7</v>
      </c>
      <c r="B9" s="16" t="s">
        <v>23</v>
      </c>
      <c r="C9" s="24">
        <v>4.6946099999999999</v>
      </c>
      <c r="D9" s="24">
        <v>4.7427299999999999</v>
      </c>
      <c r="E9" s="24">
        <v>4.7782600000000004</v>
      </c>
      <c r="F9" s="24">
        <v>4.8022499999999999</v>
      </c>
      <c r="G9" s="24">
        <v>4.8120900000000004</v>
      </c>
      <c r="H9" s="24">
        <v>4.8186299999999997</v>
      </c>
      <c r="I9" s="24">
        <v>4.8237800000000002</v>
      </c>
      <c r="J9" s="24">
        <v>4.8275100000000002</v>
      </c>
      <c r="K9" s="24">
        <v>4.8266600000000004</v>
      </c>
      <c r="L9" s="24">
        <v>4.8230500000000003</v>
      </c>
      <c r="M9" s="24">
        <v>4.8268199999999997</v>
      </c>
      <c r="N9" s="24">
        <v>4.9197800000000003</v>
      </c>
      <c r="O9" s="24">
        <v>4.8576199999999998</v>
      </c>
    </row>
    <row r="10" spans="1:15" x14ac:dyDescent="0.25">
      <c r="A10" s="32" t="s">
        <v>8</v>
      </c>
      <c r="B10" s="32" t="s">
        <v>23</v>
      </c>
      <c r="C10" s="33">
        <v>6.2036800000000003</v>
      </c>
      <c r="D10" s="33">
        <v>6.1516400000000004</v>
      </c>
      <c r="E10" s="33">
        <v>6.0862600000000002</v>
      </c>
      <c r="F10" s="33">
        <v>6.10609</v>
      </c>
      <c r="G10" s="33">
        <v>6.1294899999999997</v>
      </c>
      <c r="H10" s="33">
        <v>6.1394500000000001</v>
      </c>
      <c r="I10" s="33">
        <v>6.1187800000000001</v>
      </c>
      <c r="J10" s="33">
        <v>6.0867599999999999</v>
      </c>
      <c r="K10" s="33">
        <v>6.0501899999999997</v>
      </c>
      <c r="L10" s="33">
        <v>6.0248900000000001</v>
      </c>
      <c r="M10" s="33">
        <v>5.9892599999999998</v>
      </c>
      <c r="N10" s="33">
        <v>5.9407100000000002</v>
      </c>
      <c r="O10" s="33">
        <v>5.9551600000000002</v>
      </c>
    </row>
    <row r="11" spans="1:15" x14ac:dyDescent="0.25">
      <c r="A11" s="16" t="s">
        <v>9</v>
      </c>
      <c r="B11" s="16" t="s">
        <v>23</v>
      </c>
      <c r="C11" s="24">
        <v>1.0517399999999999</v>
      </c>
      <c r="D11" s="24">
        <v>1.08172</v>
      </c>
      <c r="E11" s="24">
        <v>1.1173</v>
      </c>
      <c r="F11" s="24">
        <v>1.15387</v>
      </c>
      <c r="G11" s="24">
        <v>1.1866000000000001</v>
      </c>
      <c r="H11" s="24">
        <v>1.2125699999999999</v>
      </c>
      <c r="I11" s="24">
        <v>1.22987</v>
      </c>
      <c r="J11" s="24">
        <v>1.24332</v>
      </c>
      <c r="K11" s="24">
        <v>1.2536499999999999</v>
      </c>
      <c r="L11" s="24">
        <v>1.2580199999999999</v>
      </c>
      <c r="M11" s="24">
        <v>1.2580800000000001</v>
      </c>
      <c r="N11" s="24">
        <v>1.25413</v>
      </c>
      <c r="O11" s="24">
        <v>1.2615700000000001</v>
      </c>
    </row>
    <row r="12" spans="1:15" x14ac:dyDescent="0.25">
      <c r="A12" s="32" t="s">
        <v>24</v>
      </c>
      <c r="B12" s="32" t="s">
        <v>23</v>
      </c>
      <c r="C12" s="33">
        <v>6.9402699999999999</v>
      </c>
      <c r="D12" s="33">
        <v>6.94712</v>
      </c>
      <c r="E12" s="33">
        <v>6.9636399999999998</v>
      </c>
      <c r="F12" s="33">
        <v>6.9812799999999999</v>
      </c>
      <c r="G12" s="33">
        <v>6.9902199999999999</v>
      </c>
      <c r="H12" s="33">
        <v>6.9851900000000002</v>
      </c>
      <c r="I12" s="33">
        <v>6.9649900000000002</v>
      </c>
      <c r="J12" s="33">
        <v>6.9370599999999998</v>
      </c>
      <c r="K12" s="33">
        <v>6.9029299999999996</v>
      </c>
      <c r="L12" s="33">
        <v>6.8583400000000001</v>
      </c>
      <c r="M12" s="33">
        <v>6.8058699999999996</v>
      </c>
      <c r="N12" s="33">
        <v>6.7462799999999996</v>
      </c>
      <c r="O12" s="33">
        <v>6.7594700000000003</v>
      </c>
    </row>
    <row r="13" spans="1:15" x14ac:dyDescent="0.25">
      <c r="A13" s="16" t="s">
        <v>25</v>
      </c>
      <c r="B13" s="16" t="s">
        <v>23</v>
      </c>
      <c r="C13" s="24">
        <v>8.1204900000000002</v>
      </c>
      <c r="D13" s="24">
        <v>8.2047699999999999</v>
      </c>
      <c r="E13" s="24">
        <v>8.2824299999999997</v>
      </c>
      <c r="F13" s="24">
        <v>8.3577899999999996</v>
      </c>
      <c r="G13" s="24">
        <v>8.4161300000000008</v>
      </c>
      <c r="H13" s="24">
        <v>8.4508899999999993</v>
      </c>
      <c r="I13" s="24">
        <v>8.4636600000000008</v>
      </c>
      <c r="J13" s="24">
        <v>8.4569600000000005</v>
      </c>
      <c r="K13" s="24">
        <v>8.4298999999999999</v>
      </c>
      <c r="L13" s="24">
        <v>8.3930500000000006</v>
      </c>
      <c r="M13" s="24">
        <v>8.3367900000000006</v>
      </c>
      <c r="N13" s="24">
        <v>8.2592300000000005</v>
      </c>
      <c r="O13" s="24">
        <v>8.2217000000000002</v>
      </c>
    </row>
    <row r="15" spans="1:15" x14ac:dyDescent="0.25">
      <c r="A15" s="16" t="s">
        <v>5</v>
      </c>
      <c r="B15" s="16" t="s">
        <v>28</v>
      </c>
      <c r="C15" s="24">
        <v>52.500934825384014</v>
      </c>
      <c r="D15" s="24">
        <v>53.325997947076466</v>
      </c>
      <c r="E15" s="24">
        <v>54.228868079187265</v>
      </c>
      <c r="F15" s="24">
        <v>55.162216539796709</v>
      </c>
      <c r="G15" s="24">
        <v>56.113153815530929</v>
      </c>
      <c r="H15" s="24">
        <v>57.083559627090274</v>
      </c>
      <c r="I15" s="24">
        <v>57.998580810871225</v>
      </c>
      <c r="J15" s="24">
        <v>58.833579599122707</v>
      </c>
      <c r="K15" s="24">
        <v>59.605406345265756</v>
      </c>
      <c r="L15" s="24">
        <v>60.280628873986878</v>
      </c>
      <c r="M15" s="24">
        <v>60.762374436335541</v>
      </c>
      <c r="N15" s="24">
        <v>60.878984252639839</v>
      </c>
      <c r="O15" s="24">
        <v>60.715985614766005</v>
      </c>
    </row>
    <row r="16" spans="1:15" x14ac:dyDescent="0.25">
      <c r="A16" s="32" t="s">
        <v>26</v>
      </c>
      <c r="B16" s="32" t="s">
        <v>29</v>
      </c>
      <c r="C16" s="33">
        <v>3.8979566145945039</v>
      </c>
      <c r="D16" s="33">
        <v>4.0767274354820566</v>
      </c>
      <c r="E16" s="33">
        <v>4.254403392012021</v>
      </c>
      <c r="F16" s="33">
        <v>4.4329347113213515</v>
      </c>
      <c r="G16" s="33">
        <v>4.6434565985789815</v>
      </c>
      <c r="H16" s="33">
        <v>4.8331418485312492</v>
      </c>
      <c r="I16" s="33">
        <v>5.0085938618348607</v>
      </c>
      <c r="J16" s="33">
        <v>5.1683071999981332</v>
      </c>
      <c r="K16" s="33">
        <v>5.3122476485098913</v>
      </c>
      <c r="L16" s="33">
        <v>5.4395598445907689</v>
      </c>
      <c r="M16" s="33">
        <v>5.5379607787290661</v>
      </c>
      <c r="N16" s="33">
        <v>5.5601317819702407</v>
      </c>
      <c r="O16" s="33">
        <v>5.5757678135770563</v>
      </c>
    </row>
    <row r="17" spans="1:15" x14ac:dyDescent="0.25">
      <c r="A17" s="16" t="s">
        <v>27</v>
      </c>
      <c r="B17" s="16" t="s">
        <v>29</v>
      </c>
      <c r="C17" s="24">
        <v>5.9048087675436784</v>
      </c>
      <c r="D17" s="24">
        <v>6.1427364782522034</v>
      </c>
      <c r="E17" s="24">
        <v>6.3804589018936815</v>
      </c>
      <c r="F17" s="24">
        <v>6.6196525495156679</v>
      </c>
      <c r="G17" s="24">
        <v>6.9057885064692783</v>
      </c>
      <c r="H17" s="24">
        <v>7.1603102550975084</v>
      </c>
      <c r="I17" s="24">
        <v>7.3649472464330987</v>
      </c>
      <c r="J17" s="24">
        <v>7.5333510704347324</v>
      </c>
      <c r="K17" s="24">
        <v>7.6615528438061506</v>
      </c>
      <c r="L17" s="24">
        <v>7.7324110964488542</v>
      </c>
      <c r="M17" s="24">
        <v>7.7454126106952224</v>
      </c>
      <c r="N17" s="24">
        <v>7.6467721749787021</v>
      </c>
      <c r="O17" s="24">
        <v>7.6658296577029832</v>
      </c>
    </row>
    <row r="18" spans="1:15" x14ac:dyDescent="0.25">
      <c r="A18" s="32" t="s">
        <v>6</v>
      </c>
      <c r="B18" s="32" t="s">
        <v>30</v>
      </c>
      <c r="C18" s="33">
        <v>45.544429460657</v>
      </c>
      <c r="D18" s="33">
        <v>46.393010288366916</v>
      </c>
      <c r="E18" s="33">
        <v>47.046046898954408</v>
      </c>
      <c r="F18" s="33">
        <v>47.588088519566192</v>
      </c>
      <c r="G18" s="33">
        <v>47.851774008795438</v>
      </c>
      <c r="H18" s="33">
        <v>48.050792851691</v>
      </c>
      <c r="I18" s="33">
        <v>48.201553003292787</v>
      </c>
      <c r="J18" s="33">
        <v>48.332430574081535</v>
      </c>
      <c r="K18" s="33">
        <v>48.38261961302706</v>
      </c>
      <c r="L18" s="33">
        <v>48.400571846188356</v>
      </c>
      <c r="M18" s="33">
        <v>48.573724030550444</v>
      </c>
      <c r="N18" s="33">
        <v>50.541327391980644</v>
      </c>
      <c r="O18" s="33">
        <v>49.333894935810143</v>
      </c>
    </row>
    <row r="19" spans="1:15" x14ac:dyDescent="0.25">
      <c r="A19" s="16" t="s">
        <v>7</v>
      </c>
      <c r="B19" s="16" t="s">
        <v>31</v>
      </c>
      <c r="C19" s="24">
        <v>2.1670730154566593</v>
      </c>
      <c r="D19" s="24">
        <v>2.1892856281132538</v>
      </c>
      <c r="E19" s="24">
        <v>2.2056865867102777</v>
      </c>
      <c r="F19" s="24">
        <v>2.216760580426647</v>
      </c>
      <c r="G19" s="24">
        <v>2.2213028104462005</v>
      </c>
      <c r="H19" s="24">
        <v>2.2243217316177319</v>
      </c>
      <c r="I19" s="24">
        <v>2.2266990166381286</v>
      </c>
      <c r="J19" s="24">
        <v>2.2284208172451341</v>
      </c>
      <c r="K19" s="24">
        <v>2.228028449814583</v>
      </c>
      <c r="L19" s="24">
        <v>2.2263620422565968</v>
      </c>
      <c r="M19" s="24">
        <v>2.2281023072132746</v>
      </c>
      <c r="N19" s="24">
        <v>2.2710134558532795</v>
      </c>
      <c r="O19" s="24">
        <v>2.242319856461469</v>
      </c>
    </row>
    <row r="20" spans="1:15" x14ac:dyDescent="0.25">
      <c r="A20" s="32" t="s">
        <v>8</v>
      </c>
      <c r="B20" s="32" t="s">
        <v>32</v>
      </c>
      <c r="C20" s="33">
        <v>7.0451906161864954</v>
      </c>
      <c r="D20" s="33">
        <v>6.9860915460109956</v>
      </c>
      <c r="E20" s="33">
        <v>6.9118429447797478</v>
      </c>
      <c r="F20" s="33">
        <v>6.9343628249023483</v>
      </c>
      <c r="G20" s="33">
        <v>6.9609369648352208</v>
      </c>
      <c r="H20" s="33">
        <v>6.9722480090117775</v>
      </c>
      <c r="I20" s="33">
        <v>6.9487741854044058</v>
      </c>
      <c r="J20" s="33">
        <v>6.9124107682825855</v>
      </c>
      <c r="K20" s="33">
        <v>6.8708801572849296</v>
      </c>
      <c r="L20" s="33">
        <v>6.8421482880412681</v>
      </c>
      <c r="M20" s="33">
        <v>6.8016851852289504</v>
      </c>
      <c r="N20" s="33">
        <v>6.7465495231032673</v>
      </c>
      <c r="O20" s="33">
        <v>6.7629596223353197</v>
      </c>
    </row>
    <row r="21" spans="1:15" x14ac:dyDescent="0.25">
      <c r="A21" s="16" t="s">
        <v>9</v>
      </c>
      <c r="B21" s="16" t="s">
        <v>33</v>
      </c>
      <c r="C21" s="24">
        <v>3.5034760275683792</v>
      </c>
      <c r="D21" s="24">
        <v>3.6033431157332303</v>
      </c>
      <c r="E21" s="24">
        <v>3.7218644965506216</v>
      </c>
      <c r="F21" s="24">
        <v>3.8436836898190867</v>
      </c>
      <c r="G21" s="24">
        <v>3.9527113681258101</v>
      </c>
      <c r="H21" s="24">
        <v>4.0392206503019663</v>
      </c>
      <c r="I21" s="24">
        <v>4.0968490901035652</v>
      </c>
      <c r="J21" s="24">
        <v>4.1416527037065416</v>
      </c>
      <c r="K21" s="24">
        <v>4.1760632114031022</v>
      </c>
      <c r="L21" s="24">
        <v>4.1906202219194597</v>
      </c>
      <c r="M21" s="24">
        <v>4.1908200893407379</v>
      </c>
      <c r="N21" s="24">
        <v>4.1776621507733207</v>
      </c>
      <c r="O21" s="24">
        <v>4.2024457110116957</v>
      </c>
    </row>
    <row r="22" spans="1:15" x14ac:dyDescent="0.25">
      <c r="A22" s="32" t="s">
        <v>24</v>
      </c>
      <c r="B22" s="32" t="s">
        <v>33</v>
      </c>
      <c r="C22" s="33">
        <v>23.11889779779413</v>
      </c>
      <c r="D22" s="33">
        <v>23.141715995056614</v>
      </c>
      <c r="E22" s="33">
        <v>23.196746158381607</v>
      </c>
      <c r="F22" s="33">
        <v>23.25550718023711</v>
      </c>
      <c r="G22" s="33">
        <v>23.285287426007415</v>
      </c>
      <c r="H22" s="33">
        <v>23.268531873857007</v>
      </c>
      <c r="I22" s="33">
        <v>23.201243175360347</v>
      </c>
      <c r="J22" s="33">
        <v>23.1082048907558</v>
      </c>
      <c r="K22" s="33">
        <v>22.994513639285938</v>
      </c>
      <c r="L22" s="33">
        <v>22.845978834040089</v>
      </c>
      <c r="M22" s="33">
        <v>22.671194774133159</v>
      </c>
      <c r="N22" s="33">
        <v>22.472693113567999</v>
      </c>
      <c r="O22" s="33">
        <v>22.516630635012113</v>
      </c>
    </row>
    <row r="23" spans="1:15" x14ac:dyDescent="0.25">
      <c r="A23" s="16" t="s">
        <v>25</v>
      </c>
      <c r="B23" s="16" t="s">
        <v>33</v>
      </c>
      <c r="C23" s="24">
        <v>27.050356596790799</v>
      </c>
      <c r="D23" s="24">
        <v>27.331103701211529</v>
      </c>
      <c r="E23" s="24">
        <v>27.58979876681801</v>
      </c>
      <c r="F23" s="24">
        <v>27.840832247942195</v>
      </c>
      <c r="G23" s="24">
        <v>28.03517000389742</v>
      </c>
      <c r="H23" s="24">
        <v>28.15095986329068</v>
      </c>
      <c r="I23" s="24">
        <v>28.193498312785856</v>
      </c>
      <c r="J23" s="24">
        <v>28.171179784076564</v>
      </c>
      <c r="K23" s="24">
        <v>28.081039577080535</v>
      </c>
      <c r="L23" s="24">
        <v>27.958287669179448</v>
      </c>
      <c r="M23" s="24">
        <v>27.770878650495174</v>
      </c>
      <c r="N23" s="24">
        <v>27.512516697257489</v>
      </c>
      <c r="O23" s="24">
        <v>27.387499625248584</v>
      </c>
    </row>
  </sheetData>
  <mergeCells count="2">
    <mergeCell ref="A1:K1"/>
    <mergeCell ref="L1:O1"/>
  </mergeCells>
  <phoneticPr fontId="1" type="noConversion"/>
  <pageMargins left="0.17" right="0.16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Energy Price Projections</vt:lpstr>
      <vt:lpstr>JGCRI Mini-CAM data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mmann</dc:creator>
  <cp:lastModifiedBy>Daryl Brown</cp:lastModifiedBy>
  <cp:lastPrinted>2005-10-25T17:34:37Z</cp:lastPrinted>
  <dcterms:created xsi:type="dcterms:W3CDTF">2005-01-11T20:37:34Z</dcterms:created>
  <dcterms:modified xsi:type="dcterms:W3CDTF">2014-07-31T20:41:41Z</dcterms:modified>
</cp:coreProperties>
</file>