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richard_fowler_pnnl_gov/Documents/Documents/HyARC_1/Hydrogen Production/Annual Update 2021/"/>
    </mc:Choice>
  </mc:AlternateContent>
  <xr:revisionPtr revIDLastSave="48" documentId="11_E5289572320F6A1C85E8D335F9EFAC1D14D1380A" xr6:coauthVersionLast="47" xr6:coauthVersionMax="47" xr10:uidLastSave="{B841350E-C29F-4FC4-90AB-32CBC66B567C}"/>
  <bookViews>
    <workbookView xWindow="2580" yWindow="720" windowWidth="18900" windowHeight="16275" xr2:uid="{00000000-000D-0000-FFFF-FFFF00000000}"/>
  </bookViews>
  <sheets>
    <sheet name="Top Refinery H2 Producers" sheetId="13" r:id="rId1"/>
  </sheets>
  <definedNames>
    <definedName name="_xlnm.Print_Area" localSheetId="0">'Top Refinery H2 Producers'!$A$1:$K$22</definedName>
  </definedName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3" l="1"/>
  <c r="C8" i="13" l="1"/>
  <c r="C11" i="13" l="1"/>
  <c r="C13" i="13"/>
  <c r="C4" i="13"/>
  <c r="C12" i="13"/>
  <c r="C9" i="13"/>
  <c r="C6" i="13"/>
  <c r="C14" i="13"/>
  <c r="C7" i="13"/>
  <c r="C5" i="13"/>
  <c r="C10" i="13"/>
  <c r="C1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A8" authorId="0" shapeId="0" xr:uid="{2EC92B8E-2D1A-498F-954B-52D7D948B039}">
      <text>
        <r>
          <rPr>
            <b/>
            <sz val="9"/>
            <color indexed="81"/>
            <rFont val="Tahoma"/>
            <family val="2"/>
          </rPr>
          <t>Flint Hills Resources (Koch is the parent company)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Torrance Refining Company (PBF Energy is the parent company)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<sst xmlns="http://schemas.openxmlformats.org/spreadsheetml/2006/main" count="20" uniqueCount="20">
  <si>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Company</t>
  </si>
  <si>
    <t>Totals</t>
  </si>
  <si>
    <t>Percent of Total</t>
  </si>
  <si>
    <t>Hydrogen Production Capacity [1]</t>
  </si>
  <si>
    <t>WRB</t>
  </si>
  <si>
    <t>BP</t>
  </si>
  <si>
    <t>Chevron</t>
  </si>
  <si>
    <t>Valero</t>
  </si>
  <si>
    <t>Tesoro</t>
  </si>
  <si>
    <t>Other</t>
  </si>
  <si>
    <t>[3] on-purpose means intentionally produced rather than byproduct recovery</t>
  </si>
  <si>
    <t>[2] captive means capacity owned by the refiner, in contrast to merchant capacity owned by others</t>
  </si>
  <si>
    <t>Phillips</t>
  </si>
  <si>
    <t>Koch</t>
  </si>
  <si>
    <r>
      <t xml:space="preserve">Hydrogen Analysis Resource Center:  </t>
    </r>
    <r>
      <rPr>
        <b/>
        <i/>
        <sz val="12"/>
        <rFont val="Arial"/>
        <family val="2"/>
      </rPr>
      <t xml:space="preserve">Top U.S. Refinery Captive, On-Purpose, Hydrogen Producers             </t>
    </r>
  </si>
  <si>
    <t>HollyFrontier</t>
  </si>
  <si>
    <t>[1] million standard cubic feet per day as of January 1, 2022</t>
  </si>
  <si>
    <t>Source: Energy Information Administration; Refinery Capacity Report, June 21, 2022; https://www.eia.gov/petroleum/refinerycapacity/</t>
  </si>
  <si>
    <t>Martinez</t>
  </si>
  <si>
    <t>Cenex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</si>
</sst>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7" xfId="0" applyBorder="1" applyAlignment="1"/>
    <xf numFmtId="0" fontId="0" fillId="0" borderId="8" xfId="0" applyBorder="1" applyAlignment="1"/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6" xfId="0" applyFont="1" applyBorder="1" applyAlignment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4" borderId="1" xfId="0" applyFont="1" applyFill="1" applyBorder="1"/>
    <xf numFmtId="164" fontId="3" fillId="4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U.S. Refinery Captive On-Purpose Hydrogen Producers [2,3]</a:t>
            </a:r>
          </a:p>
        </c:rich>
      </c:tx>
      <c:layout>
        <c:manualLayout>
          <c:xMode val="edge"/>
          <c:yMode val="edge"/>
          <c:x val="4.0364583333333336E-2"/>
          <c:y val="2.2900851679254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8839935084447"/>
          <c:y val="0.19525573027407184"/>
          <c:w val="0.40231391877542028"/>
          <c:h val="0.7819454504388733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1E-4755-94A4-27AAB38EB2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1E-4755-94A4-27AAB38EB2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1E-4755-94A4-27AAB38EB2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1E-4755-94A4-27AAB38EB2E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1E-4755-94A4-27AAB38EB2E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1E-4755-94A4-27AAB38EB2E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C1E-4755-94A4-27AAB38EB2E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C1E-4755-94A4-27AAB38EB2E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C1E-4755-94A4-27AAB38EB2E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C1E-4755-94A4-27AAB38EB2E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'Top Refinery H2 Producers'!$A$4:$A$14</c:f>
              <c:strCache>
                <c:ptCount val="11"/>
                <c:pt idx="0">
                  <c:v>Chevron</c:v>
                </c:pt>
                <c:pt idx="1">
                  <c:v>Valero</c:v>
                </c:pt>
                <c:pt idx="2">
                  <c:v>WRB</c:v>
                </c:pt>
                <c:pt idx="3">
                  <c:v>Phillips</c:v>
                </c:pt>
                <c:pt idx="4">
                  <c:v>Koch</c:v>
                </c:pt>
                <c:pt idx="5">
                  <c:v>BP</c:v>
                </c:pt>
                <c:pt idx="6">
                  <c:v>Martinez</c:v>
                </c:pt>
                <c:pt idx="7">
                  <c:v>Tesoro</c:v>
                </c:pt>
                <c:pt idx="8">
                  <c:v>HollyFrontier</c:v>
                </c:pt>
                <c:pt idx="9">
                  <c:v>Cenex</c:v>
                </c:pt>
                <c:pt idx="10">
                  <c:v>Other</c:v>
                </c:pt>
              </c:strCache>
            </c:strRef>
          </c:cat>
          <c:val>
            <c:numRef>
              <c:f>'Top Refinery H2 Producers'!$C$4:$C$14</c:f>
              <c:numCache>
                <c:formatCode>0.0%</c:formatCode>
                <c:ptCount val="11"/>
                <c:pt idx="0">
                  <c:v>0.21880400967853439</c:v>
                </c:pt>
                <c:pt idx="1">
                  <c:v>0.15623919806429312</c:v>
                </c:pt>
                <c:pt idx="2">
                  <c:v>9.7131005876253021E-2</c:v>
                </c:pt>
                <c:pt idx="3">
                  <c:v>7.6045627376425853E-2</c:v>
                </c:pt>
                <c:pt idx="4">
                  <c:v>6.878672658140339E-2</c:v>
                </c:pt>
                <c:pt idx="5">
                  <c:v>6.4293121327341857E-2</c:v>
                </c:pt>
                <c:pt idx="6">
                  <c:v>6.1873487729001038E-2</c:v>
                </c:pt>
                <c:pt idx="7">
                  <c:v>4.5973038368475633E-2</c:v>
                </c:pt>
                <c:pt idx="8">
                  <c:v>3.2492222606291046E-2</c:v>
                </c:pt>
                <c:pt idx="9">
                  <c:v>2.4196335983408226E-2</c:v>
                </c:pt>
                <c:pt idx="10">
                  <c:v>0.15416522640857241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C1E-4755-94A4-27AAB38E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68870589649576"/>
          <c:y val="0.1862710966767136"/>
          <c:w val="0.30738694876880851"/>
          <c:h val="0.775666098117557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2</xdr:row>
      <xdr:rowOff>68580</xdr:rowOff>
    </xdr:from>
    <xdr:to>
      <xdr:col>10</xdr:col>
      <xdr:colOff>495300</xdr:colOff>
      <xdr:row>15</xdr:row>
      <xdr:rowOff>91440</xdr:rowOff>
    </xdr:to>
    <xdr:graphicFrame macro="">
      <xdr:nvGraphicFramePr>
        <xdr:cNvPr id="6199" name="Chart 3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workbookViewId="0">
      <selection activeCell="A12" sqref="A12"/>
    </sheetView>
  </sheetViews>
  <sheetFormatPr defaultColWidth="9.140625" defaultRowHeight="12.75" x14ac:dyDescent="0.2"/>
  <cols>
    <col min="1" max="1" width="17.7109375" style="2" customWidth="1"/>
    <col min="2" max="2" width="16.7109375" style="8" customWidth="1"/>
    <col min="3" max="3" width="9.7109375" style="6" customWidth="1"/>
    <col min="4" max="11" width="9.7109375" style="2" customWidth="1"/>
    <col min="12" max="16384" width="9.140625" style="2"/>
  </cols>
  <sheetData>
    <row r="1" spans="1:11" s="1" customFormat="1" ht="15" x14ac:dyDescent="0.2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3.5" thickBot="1" x14ac:dyDescent="0.25">
      <c r="A2" s="50"/>
      <c r="B2" s="50"/>
      <c r="C2" s="50"/>
    </row>
    <row r="3" spans="1:11" s="10" customFormat="1" ht="42" customHeight="1" thickBot="1" x14ac:dyDescent="0.25">
      <c r="A3" s="20" t="s">
        <v>0</v>
      </c>
      <c r="B3" s="21" t="s">
        <v>3</v>
      </c>
      <c r="C3" s="22" t="s">
        <v>2</v>
      </c>
      <c r="D3" s="11"/>
      <c r="E3" s="12"/>
      <c r="F3" s="12"/>
      <c r="G3" s="12"/>
      <c r="H3" s="12"/>
      <c r="I3" s="12"/>
      <c r="J3" s="12"/>
      <c r="K3" s="13"/>
    </row>
    <row r="4" spans="1:11" x14ac:dyDescent="0.2">
      <c r="A4" s="26" t="s">
        <v>6</v>
      </c>
      <c r="B4" s="36">
        <v>633</v>
      </c>
      <c r="C4" s="23">
        <f t="shared" ref="C4:C14" si="0">B4/B$15</f>
        <v>0.21880400967853439</v>
      </c>
      <c r="D4" s="3"/>
      <c r="E4" s="5"/>
      <c r="F4" s="5"/>
      <c r="G4" s="5"/>
      <c r="H4" s="5"/>
      <c r="I4" s="5"/>
      <c r="J4" s="5"/>
      <c r="K4" s="14"/>
    </row>
    <row r="5" spans="1:11" x14ac:dyDescent="0.2">
      <c r="A5" s="29" t="s">
        <v>7</v>
      </c>
      <c r="B5" s="37">
        <v>452</v>
      </c>
      <c r="C5" s="9">
        <f t="shared" si="0"/>
        <v>0.15623919806429312</v>
      </c>
      <c r="D5" s="3"/>
      <c r="E5" s="5"/>
      <c r="F5" s="5"/>
      <c r="G5" s="5"/>
      <c r="H5" s="5"/>
      <c r="I5" s="5"/>
      <c r="J5" s="5"/>
      <c r="K5" s="14"/>
    </row>
    <row r="6" spans="1:11" x14ac:dyDescent="0.2">
      <c r="A6" s="26" t="s">
        <v>4</v>
      </c>
      <c r="B6" s="36">
        <v>281</v>
      </c>
      <c r="C6" s="23">
        <f t="shared" si="0"/>
        <v>9.7131005876253021E-2</v>
      </c>
      <c r="D6" s="3"/>
      <c r="E6" s="5"/>
      <c r="F6" s="5"/>
      <c r="G6" s="5"/>
      <c r="H6" s="5"/>
      <c r="I6" s="5"/>
      <c r="J6" s="5"/>
      <c r="K6" s="14"/>
    </row>
    <row r="7" spans="1:11" s="31" customFormat="1" x14ac:dyDescent="0.2">
      <c r="A7" s="27" t="s">
        <v>12</v>
      </c>
      <c r="B7" s="37">
        <v>220</v>
      </c>
      <c r="C7" s="24">
        <f t="shared" si="0"/>
        <v>7.6045627376425853E-2</v>
      </c>
      <c r="D7" s="27"/>
      <c r="E7" s="29"/>
      <c r="F7" s="29"/>
      <c r="G7" s="29"/>
      <c r="H7" s="29"/>
      <c r="I7" s="29"/>
      <c r="J7" s="29"/>
      <c r="K7" s="30"/>
    </row>
    <row r="8" spans="1:11" x14ac:dyDescent="0.2">
      <c r="A8" s="32" t="s">
        <v>13</v>
      </c>
      <c r="B8" s="38">
        <v>199</v>
      </c>
      <c r="C8" s="33">
        <f t="shared" si="0"/>
        <v>6.878672658140339E-2</v>
      </c>
      <c r="D8" s="3"/>
      <c r="E8" s="5"/>
      <c r="F8" s="5"/>
      <c r="G8" s="5"/>
      <c r="H8" s="5"/>
      <c r="I8" s="5"/>
      <c r="J8" s="5"/>
      <c r="K8" s="14"/>
    </row>
    <row r="9" spans="1:11" x14ac:dyDescent="0.2">
      <c r="A9" s="27" t="s">
        <v>5</v>
      </c>
      <c r="B9" s="37">
        <v>186</v>
      </c>
      <c r="C9" s="24">
        <f t="shared" si="0"/>
        <v>6.4293121327341857E-2</v>
      </c>
      <c r="D9" s="3"/>
      <c r="E9" s="5"/>
      <c r="F9" s="5"/>
      <c r="G9" s="5"/>
      <c r="H9" s="5"/>
      <c r="I9" s="5"/>
      <c r="J9" s="5"/>
      <c r="K9" s="14"/>
    </row>
    <row r="10" spans="1:11" x14ac:dyDescent="0.2">
      <c r="A10" s="32" t="s">
        <v>18</v>
      </c>
      <c r="B10" s="38">
        <v>179</v>
      </c>
      <c r="C10" s="33">
        <f t="shared" si="0"/>
        <v>6.1873487729001038E-2</v>
      </c>
      <c r="D10" s="3"/>
      <c r="E10" s="5"/>
      <c r="F10" s="5"/>
      <c r="G10" s="5"/>
      <c r="H10" s="5"/>
      <c r="I10" s="5"/>
      <c r="J10" s="5"/>
      <c r="K10" s="14"/>
    </row>
    <row r="11" spans="1:11" x14ac:dyDescent="0.2">
      <c r="A11" s="27" t="s">
        <v>8</v>
      </c>
      <c r="B11" s="37">
        <v>133</v>
      </c>
      <c r="C11" s="24">
        <f t="shared" si="0"/>
        <v>4.5973038368475633E-2</v>
      </c>
      <c r="D11" s="3"/>
      <c r="E11" s="5"/>
      <c r="F11" s="5"/>
      <c r="G11" s="5"/>
      <c r="H11" s="5"/>
      <c r="I11" s="5"/>
      <c r="J11" s="5"/>
      <c r="K11" s="14"/>
    </row>
    <row r="12" spans="1:11" x14ac:dyDescent="0.2">
      <c r="A12" s="32" t="s">
        <v>15</v>
      </c>
      <c r="B12" s="38">
        <v>94</v>
      </c>
      <c r="C12" s="33">
        <f t="shared" si="0"/>
        <v>3.2492222606291046E-2</v>
      </c>
      <c r="D12" s="3"/>
      <c r="E12" s="5"/>
      <c r="F12" s="5"/>
      <c r="G12" s="5"/>
      <c r="H12" s="5"/>
      <c r="I12" s="5"/>
      <c r="J12" s="5"/>
      <c r="K12" s="14"/>
    </row>
    <row r="13" spans="1:11" x14ac:dyDescent="0.2">
      <c r="A13" s="27" t="s">
        <v>19</v>
      </c>
      <c r="B13" s="37">
        <v>70</v>
      </c>
      <c r="C13" s="24">
        <f t="shared" si="0"/>
        <v>2.4196335983408226E-2</v>
      </c>
      <c r="D13" s="3"/>
      <c r="E13" s="5"/>
      <c r="F13" s="5"/>
      <c r="G13" s="5"/>
      <c r="H13" s="5"/>
      <c r="I13" s="5"/>
      <c r="J13" s="5"/>
      <c r="K13" s="14"/>
    </row>
    <row r="14" spans="1:11" x14ac:dyDescent="0.2">
      <c r="A14" s="32" t="s">
        <v>9</v>
      </c>
      <c r="B14" s="38">
        <v>446</v>
      </c>
      <c r="C14" s="33">
        <f t="shared" si="0"/>
        <v>0.15416522640857241</v>
      </c>
      <c r="D14" s="3"/>
      <c r="E14" s="5"/>
      <c r="F14" s="5"/>
      <c r="G14" s="5"/>
      <c r="H14" s="5"/>
      <c r="I14" s="5"/>
      <c r="J14" s="5"/>
      <c r="K14" s="14"/>
    </row>
    <row r="15" spans="1:11" x14ac:dyDescent="0.2">
      <c r="A15" s="34" t="s">
        <v>1</v>
      </c>
      <c r="B15" s="39">
        <f>SUM(B4:B14)</f>
        <v>2893</v>
      </c>
      <c r="C15" s="35">
        <f>SUM(C4:C14)</f>
        <v>1</v>
      </c>
      <c r="D15" s="3"/>
      <c r="E15" s="5"/>
      <c r="F15" s="5"/>
      <c r="G15" s="5"/>
      <c r="H15" s="5"/>
      <c r="I15" s="5"/>
      <c r="J15" s="5"/>
      <c r="K15" s="14"/>
    </row>
    <row r="16" spans="1:11" ht="13.5" thickBot="1" x14ac:dyDescent="0.25">
      <c r="D16" s="15"/>
      <c r="E16" s="16"/>
      <c r="F16" s="16"/>
      <c r="G16" s="16"/>
      <c r="H16" s="16"/>
      <c r="I16" s="16"/>
      <c r="J16" s="16"/>
      <c r="K16" s="17"/>
    </row>
    <row r="17" spans="1:13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4"/>
    </row>
    <row r="18" spans="1:13" x14ac:dyDescent="0.2">
      <c r="A18" s="45" t="s">
        <v>16</v>
      </c>
      <c r="B18" s="40"/>
      <c r="C18" s="40"/>
      <c r="D18" s="40"/>
      <c r="E18" s="40"/>
      <c r="F18" s="40"/>
      <c r="G18" s="40"/>
      <c r="H18" s="40"/>
      <c r="I18" s="40"/>
      <c r="J18" s="40"/>
      <c r="K18" s="46"/>
    </row>
    <row r="19" spans="1:13" ht="12.75" customHeight="1" x14ac:dyDescent="0.2">
      <c r="A19" s="45" t="s">
        <v>11</v>
      </c>
      <c r="B19" s="40"/>
      <c r="C19" s="40"/>
      <c r="D19" s="40"/>
      <c r="E19" s="40"/>
      <c r="F19" s="40"/>
      <c r="G19" s="40"/>
      <c r="H19" s="40"/>
      <c r="I19" s="40"/>
      <c r="J19" s="40"/>
      <c r="K19" s="46"/>
    </row>
    <row r="20" spans="1:13" ht="12.75" customHeight="1" x14ac:dyDescent="0.2">
      <c r="A20" s="45" t="s">
        <v>10</v>
      </c>
      <c r="B20" s="40"/>
      <c r="C20" s="40"/>
      <c r="D20" s="40"/>
      <c r="E20" s="40"/>
      <c r="F20" s="40"/>
      <c r="G20" s="40"/>
      <c r="H20" s="40"/>
      <c r="I20" s="40"/>
      <c r="J20" s="40"/>
      <c r="K20" s="46"/>
    </row>
    <row r="21" spans="1:13" ht="12.75" customHeight="1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9"/>
    </row>
    <row r="22" spans="1:13" ht="12.75" customHeight="1" thickBot="1" x14ac:dyDescent="0.25">
      <c r="A22" s="28" t="s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  <c r="L22"/>
      <c r="M22"/>
    </row>
    <row r="23" spans="1:13" x14ac:dyDescent="0.2">
      <c r="A23" s="40"/>
      <c r="B23" s="40"/>
      <c r="C23" s="40"/>
    </row>
    <row r="24" spans="1:13" x14ac:dyDescent="0.2">
      <c r="A24" s="5"/>
      <c r="B24" s="7"/>
      <c r="C24" s="4"/>
    </row>
    <row r="25" spans="1:13" x14ac:dyDescent="0.2">
      <c r="A25" s="25"/>
      <c r="B25"/>
      <c r="C25"/>
      <c r="D25"/>
      <c r="E25"/>
    </row>
    <row r="26" spans="1:13" x14ac:dyDescent="0.2">
      <c r="A26"/>
      <c r="B26"/>
      <c r="C26"/>
      <c r="D26"/>
      <c r="E26"/>
    </row>
    <row r="27" spans="1:13" x14ac:dyDescent="0.2">
      <c r="A27"/>
      <c r="B27"/>
      <c r="C27"/>
      <c r="D27"/>
      <c r="E27"/>
    </row>
    <row r="28" spans="1:13" x14ac:dyDescent="0.2">
      <c r="A28"/>
      <c r="B28"/>
      <c r="C28"/>
      <c r="D28"/>
      <c r="E28"/>
    </row>
    <row r="29" spans="1:13" x14ac:dyDescent="0.2">
      <c r="A29"/>
      <c r="B29"/>
      <c r="C29"/>
      <c r="D29"/>
      <c r="E29"/>
    </row>
    <row r="30" spans="1:13" x14ac:dyDescent="0.2">
      <c r="A30"/>
      <c r="B30"/>
      <c r="C30"/>
      <c r="D30"/>
      <c r="E30"/>
    </row>
    <row r="31" spans="1:13" x14ac:dyDescent="0.2">
      <c r="A31" s="25"/>
      <c r="B31"/>
      <c r="C31"/>
      <c r="D31"/>
      <c r="E31"/>
    </row>
    <row r="32" spans="1:13" x14ac:dyDescent="0.2">
      <c r="A32"/>
      <c r="B32"/>
      <c r="C32"/>
      <c r="D32"/>
      <c r="E32"/>
    </row>
    <row r="33" spans="1:5" x14ac:dyDescent="0.2">
      <c r="A33" s="25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 s="25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 s="25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 s="25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 s="2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 s="25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 s="25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 s="25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 s="25"/>
      <c r="B54"/>
      <c r="C54"/>
      <c r="D54"/>
      <c r="E54"/>
    </row>
  </sheetData>
  <mergeCells count="8">
    <mergeCell ref="A23:C23"/>
    <mergeCell ref="A1:K1"/>
    <mergeCell ref="A17:K17"/>
    <mergeCell ref="A18:K18"/>
    <mergeCell ref="A21:K21"/>
    <mergeCell ref="A2:C2"/>
    <mergeCell ref="A19:K19"/>
    <mergeCell ref="A20:K20"/>
  </mergeCells>
  <phoneticPr fontId="1" type="noConversion"/>
  <printOptions horizontalCentered="1"/>
  <pageMargins left="0.75" right="0.75" top="1" bottom="1" header="0.5" footer="0.5"/>
  <pageSetup orientation="landscape" r:id="rId1"/>
  <headerFooter alignWithMargins="0">
    <oddFooter>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Refinery H2 Producers</vt:lpstr>
      <vt:lpstr>'Top Refinery H2 Producers'!Print_Area</vt:lpstr>
    </vt:vector>
  </TitlesOfParts>
  <Company>Pacific Northwest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Fowler, Richard A</cp:lastModifiedBy>
  <cp:lastPrinted>2011-03-22T19:46:12Z</cp:lastPrinted>
  <dcterms:created xsi:type="dcterms:W3CDTF">2005-09-07T07:09:41Z</dcterms:created>
  <dcterms:modified xsi:type="dcterms:W3CDTF">2022-09-30T01:26:42Z</dcterms:modified>
</cp:coreProperties>
</file>