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2415" windowWidth="19200" windowHeight="12180" activeTab="0"/>
  </bookViews>
  <sheets>
    <sheet name="Conversion Factor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<sst xmlns="http://schemas.openxmlformats.org/spreadsheetml/2006/main" count="44" uniqueCount="40">
  <si>
    <t>gallons</t>
  </si>
  <si>
    <t>cubic feet</t>
  </si>
  <si>
    <t>cubic meters</t>
  </si>
  <si>
    <t>lb</t>
  </si>
  <si>
    <t>kg</t>
  </si>
  <si>
    <t>Mass</t>
  </si>
  <si>
    <t>Weight of liquid or gas in lbs(m)</t>
  </si>
  <si>
    <t>Weight of liquid or gas in kilograms</t>
  </si>
  <si>
    <t>liters</t>
  </si>
  <si>
    <t>Examples:</t>
  </si>
  <si>
    <t xml:space="preserve">Liquid at Boiling Point </t>
  </si>
  <si>
    <t>Pressure = 1 atm</t>
  </si>
  <si>
    <t>Description used in Calculator</t>
  </si>
  <si>
    <t>Source:</t>
  </si>
  <si>
    <t>NIST Chemistry WebBook. http://webbook.nist.gov/cgi/fluid.cgi?ID=C1333740&amp;Action=Page</t>
  </si>
  <si>
    <t>Notes</t>
  </si>
  <si>
    <t>[1]</t>
  </si>
  <si>
    <t>[2]</t>
  </si>
  <si>
    <t>Notes:</t>
  </si>
  <si>
    <r>
      <t xml:space="preserve">Hydrogen Analysis Resource Center:  </t>
    </r>
    <r>
      <rPr>
        <b/>
        <i/>
        <sz val="12"/>
        <color indexed="8"/>
        <rFont val="Arial"/>
        <family val="2"/>
      </rPr>
      <t>Conversion Factors</t>
    </r>
  </si>
  <si>
    <r>
      <t>Temperature = -252.87</t>
    </r>
    <r>
      <rPr>
        <i/>
        <vertAlign val="superscript"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C</t>
    </r>
  </si>
  <si>
    <r>
      <t>Temperature = 20</t>
    </r>
    <r>
      <rPr>
        <i/>
        <vertAlign val="superscript"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C</t>
    </r>
  </si>
  <si>
    <r>
      <t>Temperature = 15.6</t>
    </r>
    <r>
      <rPr>
        <i/>
        <vertAlign val="superscript"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C</t>
    </r>
  </si>
  <si>
    <r>
      <t>Temperature = 0</t>
    </r>
    <r>
      <rPr>
        <i/>
        <vertAlign val="superscript"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C</t>
    </r>
  </si>
  <si>
    <r>
      <t>m</t>
    </r>
    <r>
      <rPr>
        <i/>
        <vertAlign val="superscript"/>
        <sz val="10"/>
        <color indexed="8"/>
        <rFont val="Arial"/>
        <family val="2"/>
      </rPr>
      <t>3</t>
    </r>
    <r>
      <rPr>
        <i/>
        <sz val="10"/>
        <color indexed="8"/>
        <rFont val="Arial"/>
        <family val="2"/>
      </rPr>
      <t xml:space="preserve"> (normal m</t>
    </r>
    <r>
      <rPr>
        <i/>
        <vertAlign val="superscript"/>
        <sz val="10"/>
        <color indexed="8"/>
        <rFont val="Arial"/>
        <family val="2"/>
      </rPr>
      <t>3</t>
    </r>
    <r>
      <rPr>
        <i/>
        <sz val="10"/>
        <color indexed="8"/>
        <rFont val="Arial"/>
        <family val="2"/>
      </rPr>
      <t>)</t>
    </r>
  </si>
  <si>
    <r>
      <t>Volume of liquid at -423.17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 (-252.87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C)  and 14.7 psi (1 atm) in cubic feet</t>
    </r>
  </si>
  <si>
    <r>
      <t>Volume of liquid at -423.17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 (-252.87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C)  and 14.7 psi (1 atm) in liters</t>
    </r>
  </si>
  <si>
    <r>
      <t>Volume of liquid at -423.17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 (-252.87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C)  and 14.7 psi (1 atm) in gallons</t>
    </r>
  </si>
  <si>
    <r>
      <t>Volume of gas at  68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 (20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C) and 14.7 psi (1 atm) in cubic feet</t>
    </r>
  </si>
  <si>
    <r>
      <t>Volume of gas at  68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 (20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C) and 14.7 psi (1 atm) in cubic meters</t>
    </r>
  </si>
  <si>
    <r>
      <t>Volume of gas at 60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 (15.6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C) and 14.7 psi (1 atm) in SCF</t>
    </r>
  </si>
  <si>
    <r>
      <t>Volume of gas at 32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 (0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C) and 14.7 psi (1 atm) in normal m</t>
    </r>
    <r>
      <rPr>
        <vertAlign val="superscript"/>
        <sz val="10"/>
        <color indexed="8"/>
        <rFont val="Arial"/>
        <family val="2"/>
      </rPr>
      <t>3</t>
    </r>
  </si>
  <si>
    <r>
      <t>Volume of liquid at -423.17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 (-252.87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C)  and 14.7 psi (1 atm) in cubic feet x 4.4197 = Weight in lbs.</t>
    </r>
  </si>
  <si>
    <r>
      <t>Volume of liquid at -423.17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 (-252.87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C)  and 14.7 psi (1 atm) in cubic feet x 845.31 = Volume of Gas at  68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 (20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C) and 14.7 psi (1 atm) in cubic feet for the same mass.</t>
    </r>
  </si>
  <si>
    <r>
      <t>[1] SCF = Standard cubic foot. A standard cubic foot is a cubic foot of volume at 60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 (15.6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C) and 14.7 psi (1 atm). </t>
    </r>
  </si>
  <si>
    <r>
      <t>[2] normal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= Normal cubic meter. It is the metric expression of volume at standard conditions at 0°C (32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F) and 1 atm (14.7 psi).</t>
    </r>
  </si>
  <si>
    <t>Gas at NTP Conditions</t>
  </si>
  <si>
    <t>SCF 
(standard cubic ft)</t>
  </si>
  <si>
    <t>Gas at Standard Conditions</t>
  </si>
  <si>
    <t>Gas at other Standard Conditions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</si>
</sst>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 yyyy"/>
    <numFmt numFmtId="166" formatCode="0.0000"/>
    <numFmt numFmtId="167" formatCode="0.00000"/>
    <numFmt numFmtId="168" formatCode="0.000000"/>
    <numFmt numFmtId="169" formatCode="0.0000E+00"/>
    <numFmt numFmtId="170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wrapText="1"/>
    </xf>
    <xf numFmtId="2" fontId="6" fillId="2" borderId="3" xfId="0" applyNumberFormat="1" applyFont="1" applyFill="1" applyBorder="1" applyAlignment="1">
      <alignment horizontal="center" wrapText="1"/>
    </xf>
    <xf numFmtId="0" fontId="6" fillId="2" borderId="4" xfId="0" applyNumberFormat="1" applyFont="1" applyFill="1" applyBorder="1" applyAlignment="1">
      <alignment horizontal="center" wrapText="1"/>
    </xf>
    <xf numFmtId="170" fontId="6" fillId="2" borderId="4" xfId="0" applyNumberFormat="1" applyFont="1" applyFill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center" wrapText="1"/>
    </xf>
    <xf numFmtId="170" fontId="6" fillId="0" borderId="6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166" fontId="6" fillId="0" borderId="2" xfId="0" applyNumberFormat="1" applyFont="1" applyFill="1" applyBorder="1" applyAlignment="1">
      <alignment horizontal="center" wrapText="1"/>
    </xf>
    <xf numFmtId="166" fontId="6" fillId="2" borderId="3" xfId="0" applyNumberFormat="1" applyFont="1" applyFill="1" applyBorder="1" applyAlignment="1">
      <alignment horizontal="center" wrapText="1"/>
    </xf>
    <xf numFmtId="167" fontId="6" fillId="2" borderId="4" xfId="0" applyNumberFormat="1" applyFont="1" applyFill="1" applyBorder="1" applyAlignment="1">
      <alignment horizontal="center" wrapText="1"/>
    </xf>
    <xf numFmtId="170" fontId="6" fillId="2" borderId="1" xfId="0" applyNumberFormat="1" applyFont="1" applyFill="1" applyBorder="1" applyAlignment="1">
      <alignment horizontal="center" wrapText="1"/>
    </xf>
    <xf numFmtId="166" fontId="6" fillId="2" borderId="2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 applyAlignment="1">
      <alignment horizontal="center" wrapText="1"/>
    </xf>
    <xf numFmtId="167" fontId="6" fillId="0" borderId="4" xfId="0" applyNumberFormat="1" applyFont="1" applyFill="1" applyBorder="1" applyAlignment="1">
      <alignment horizontal="center" wrapText="1"/>
    </xf>
    <xf numFmtId="170" fontId="6" fillId="2" borderId="7" xfId="0" applyNumberFormat="1" applyFont="1" applyFill="1" applyBorder="1" applyAlignment="1">
      <alignment horizontal="center" wrapText="1"/>
    </xf>
    <xf numFmtId="0" fontId="6" fillId="2" borderId="8" xfId="0" applyNumberFormat="1" applyFont="1" applyFill="1" applyBorder="1" applyAlignment="1">
      <alignment horizontal="center" wrapText="1"/>
    </xf>
    <xf numFmtId="0" fontId="6" fillId="0" borderId="9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" fillId="0" borderId="12" xfId="20" applyFont="1" applyBorder="1" applyAlignment="1">
      <alignment horizontal="left"/>
    </xf>
    <xf numFmtId="0" fontId="1" fillId="0" borderId="13" xfId="20" applyFont="1" applyBorder="1" applyAlignment="1">
      <alignment horizontal="left"/>
    </xf>
    <xf numFmtId="0" fontId="1" fillId="0" borderId="14" xfId="20" applyFont="1" applyBorder="1" applyAlignment="1">
      <alignment horizontal="left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6" fontId="7" fillId="0" borderId="21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166" fontId="10" fillId="0" borderId="15" xfId="0" applyNumberFormat="1" applyFont="1" applyBorder="1" applyAlignment="1">
      <alignment horizontal="center" vertical="center"/>
    </xf>
    <xf numFmtId="166" fontId="10" fillId="0" borderId="22" xfId="0" applyNumberFormat="1" applyFont="1" applyBorder="1" applyAlignment="1">
      <alignment horizontal="center" vertical="center"/>
    </xf>
    <xf numFmtId="166" fontId="10" fillId="0" borderId="16" xfId="0" applyNumberFormat="1" applyFont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166" fontId="7" fillId="0" borderId="24" xfId="0" applyNumberFormat="1" applyFont="1" applyBorder="1" applyAlignment="1">
      <alignment horizontal="center" wrapText="1"/>
    </xf>
    <xf numFmtId="166" fontId="7" fillId="0" borderId="23" xfId="0" applyNumberFormat="1" applyFont="1" applyBorder="1" applyAlignment="1">
      <alignment horizontal="center" wrapText="1"/>
    </xf>
    <xf numFmtId="166" fontId="7" fillId="0" borderId="19" xfId="0" applyNumberFormat="1" applyFont="1" applyBorder="1" applyAlignment="1">
      <alignment horizontal="center" wrapText="1"/>
    </xf>
    <xf numFmtId="2" fontId="7" fillId="0" borderId="24" xfId="0" applyNumberFormat="1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 wrapText="1"/>
    </xf>
    <xf numFmtId="2" fontId="10" fillId="0" borderId="25" xfId="0" applyNumberFormat="1" applyFont="1" applyFill="1" applyBorder="1" applyAlignment="1">
      <alignment horizontal="center" vertical="center" wrapText="1" shrinkToFit="1"/>
    </xf>
    <xf numFmtId="2" fontId="10" fillId="0" borderId="26" xfId="0" applyNumberFormat="1" applyFont="1" applyFill="1" applyBorder="1" applyAlignment="1">
      <alignment horizontal="center" vertical="center" wrapText="1" shrinkToFit="1"/>
    </xf>
    <xf numFmtId="166" fontId="7" fillId="0" borderId="21" xfId="0" applyNumberFormat="1" applyFont="1" applyBorder="1" applyAlignment="1">
      <alignment horizontal="center" wrapText="1"/>
    </xf>
    <xf numFmtId="166" fontId="7" fillId="0" borderId="27" xfId="0" applyNumberFormat="1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166" fontId="6" fillId="2" borderId="17" xfId="0" applyNumberFormat="1" applyFont="1" applyFill="1" applyBorder="1" applyAlignment="1">
      <alignment horizontal="center" wrapText="1"/>
    </xf>
    <xf numFmtId="166" fontId="6" fillId="2" borderId="21" xfId="0" applyNumberFormat="1" applyFont="1" applyFill="1" applyBorder="1" applyAlignment="1">
      <alignment horizontal="center" wrapText="1"/>
    </xf>
    <xf numFmtId="166" fontId="6" fillId="2" borderId="0" xfId="0" applyNumberFormat="1" applyFont="1" applyFill="1" applyBorder="1" applyAlignment="1">
      <alignment horizontal="center" wrapText="1"/>
    </xf>
    <xf numFmtId="2" fontId="6" fillId="2" borderId="21" xfId="0" applyNumberFormat="1" applyFont="1" applyFill="1" applyBorder="1" applyAlignment="1">
      <alignment horizontal="center" wrapText="1"/>
    </xf>
    <xf numFmtId="0" fontId="6" fillId="2" borderId="17" xfId="0" applyNumberFormat="1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170" fontId="6" fillId="2" borderId="0" xfId="0" applyNumberFormat="1" applyFont="1" applyFill="1" applyBorder="1" applyAlignment="1">
      <alignment horizontal="center" wrapText="1"/>
    </xf>
    <xf numFmtId="170" fontId="6" fillId="2" borderId="17" xfId="0" applyNumberFormat="1" applyFont="1" applyFill="1" applyBorder="1" applyAlignment="1">
      <alignment horizontal="center" wrapText="1"/>
    </xf>
    <xf numFmtId="166" fontId="6" fillId="0" borderId="11" xfId="0" applyNumberFormat="1" applyFont="1" applyFill="1" applyBorder="1" applyAlignment="1">
      <alignment horizontal="center" wrapText="1"/>
    </xf>
    <xf numFmtId="166" fontId="6" fillId="0" borderId="18" xfId="0" applyNumberFormat="1" applyFont="1" applyFill="1" applyBorder="1" applyAlignment="1">
      <alignment horizontal="center" wrapText="1"/>
    </xf>
    <xf numFmtId="0" fontId="6" fillId="0" borderId="28" xfId="0" applyNumberFormat="1" applyFont="1" applyFill="1" applyBorder="1" applyAlignment="1">
      <alignment horizontal="center" wrapText="1"/>
    </xf>
    <xf numFmtId="170" fontId="6" fillId="0" borderId="11" xfId="0" applyNumberFormat="1" applyFont="1" applyFill="1" applyBorder="1" applyAlignment="1">
      <alignment horizontal="center" wrapText="1"/>
    </xf>
    <xf numFmtId="2" fontId="6" fillId="0" borderId="28" xfId="0" applyNumberFormat="1" applyFont="1" applyFill="1" applyBorder="1" applyAlignment="1">
      <alignment horizontal="center" wrapText="1"/>
    </xf>
    <xf numFmtId="170" fontId="6" fillId="0" borderId="18" xfId="0" applyNumberFormat="1" applyFont="1" applyFill="1" applyBorder="1" applyAlignment="1">
      <alignment horizontal="center" wrapText="1"/>
    </xf>
    <xf numFmtId="167" fontId="6" fillId="0" borderId="17" xfId="0" applyNumberFormat="1" applyFont="1" applyFill="1" applyBorder="1" applyAlignment="1">
      <alignment horizontal="center" wrapText="1"/>
    </xf>
    <xf numFmtId="166" fontId="6" fillId="0" borderId="23" xfId="0" applyNumberFormat="1" applyFont="1" applyFill="1" applyBorder="1" applyAlignment="1">
      <alignment horizontal="center" wrapText="1"/>
    </xf>
    <xf numFmtId="166" fontId="6" fillId="0" borderId="19" xfId="0" applyNumberFormat="1" applyFont="1" applyFill="1" applyBorder="1" applyAlignment="1">
      <alignment horizontal="center" wrapText="1"/>
    </xf>
    <xf numFmtId="166" fontId="6" fillId="0" borderId="24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2" fontId="6" fillId="0" borderId="24" xfId="0" applyNumberFormat="1" applyFont="1" applyFill="1" applyBorder="1" applyAlignment="1">
      <alignment horizontal="center" wrapText="1"/>
    </xf>
    <xf numFmtId="168" fontId="6" fillId="2" borderId="0" xfId="0" applyNumberFormat="1" applyFont="1" applyFill="1" applyBorder="1" applyAlignment="1">
      <alignment horizontal="center" wrapText="1"/>
    </xf>
    <xf numFmtId="168" fontId="6" fillId="2" borderId="17" xfId="0" applyNumberFormat="1" applyFont="1" applyFill="1" applyBorder="1" applyAlignment="1">
      <alignment horizontal="center" wrapText="1"/>
    </xf>
    <xf numFmtId="168" fontId="6" fillId="2" borderId="21" xfId="0" applyNumberFormat="1" applyFont="1" applyFill="1" applyBorder="1" applyAlignment="1">
      <alignment horizontal="center" wrapText="1"/>
    </xf>
    <xf numFmtId="167" fontId="6" fillId="2" borderId="0" xfId="0" applyNumberFormat="1" applyFont="1" applyFill="1" applyBorder="1" applyAlignment="1">
      <alignment horizontal="center" wrapText="1"/>
    </xf>
    <xf numFmtId="0" fontId="6" fillId="2" borderId="21" xfId="0" applyNumberFormat="1" applyFont="1" applyFill="1" applyBorder="1" applyAlignment="1">
      <alignment horizontal="center" wrapText="1"/>
    </xf>
    <xf numFmtId="167" fontId="6" fillId="2" borderId="17" xfId="0" applyNumberFormat="1" applyFont="1" applyFill="1" applyBorder="1" applyAlignment="1">
      <alignment horizontal="center" wrapText="1"/>
    </xf>
    <xf numFmtId="166" fontId="6" fillId="2" borderId="23" xfId="0" applyNumberFormat="1" applyFont="1" applyFill="1" applyBorder="1" applyAlignment="1">
      <alignment horizontal="center" wrapText="1"/>
    </xf>
    <xf numFmtId="167" fontId="6" fillId="2" borderId="19" xfId="0" applyNumberFormat="1" applyFont="1" applyFill="1" applyBorder="1" applyAlignment="1">
      <alignment horizontal="center" wrapText="1"/>
    </xf>
    <xf numFmtId="167" fontId="6" fillId="2" borderId="24" xfId="0" applyNumberFormat="1" applyFont="1" applyFill="1" applyBorder="1" applyAlignment="1">
      <alignment horizontal="center" wrapText="1"/>
    </xf>
    <xf numFmtId="166" fontId="6" fillId="2" borderId="19" xfId="0" applyNumberFormat="1" applyFont="1" applyFill="1" applyBorder="1" applyAlignment="1">
      <alignment horizontal="center" wrapText="1"/>
    </xf>
    <xf numFmtId="170" fontId="6" fillId="2" borderId="24" xfId="0" applyNumberFormat="1" applyFont="1" applyFill="1" applyBorder="1" applyAlignment="1">
      <alignment horizontal="center" wrapText="1"/>
    </xf>
    <xf numFmtId="0" fontId="6" fillId="2" borderId="19" xfId="0" applyNumberFormat="1" applyFont="1" applyFill="1" applyBorder="1" applyAlignment="1">
      <alignment horizontal="center" wrapText="1"/>
    </xf>
    <xf numFmtId="168" fontId="6" fillId="0" borderId="0" xfId="0" applyNumberFormat="1" applyFont="1" applyFill="1" applyBorder="1" applyAlignment="1">
      <alignment horizontal="center" wrapText="1"/>
    </xf>
    <xf numFmtId="168" fontId="6" fillId="0" borderId="17" xfId="0" applyNumberFormat="1" applyFont="1" applyFill="1" applyBorder="1" applyAlignment="1">
      <alignment horizontal="center" wrapText="1"/>
    </xf>
    <xf numFmtId="168" fontId="6" fillId="0" borderId="21" xfId="0" applyNumberFormat="1" applyFont="1" applyFill="1" applyBorder="1" applyAlignment="1">
      <alignment horizontal="center" wrapText="1"/>
    </xf>
    <xf numFmtId="167" fontId="6" fillId="0" borderId="0" xfId="0" applyNumberFormat="1" applyFont="1" applyFill="1" applyBorder="1" applyAlignment="1">
      <alignment horizontal="center" wrapText="1"/>
    </xf>
    <xf numFmtId="166" fontId="6" fillId="0" borderId="21" xfId="0" applyNumberFormat="1" applyFont="1" applyFill="1" applyBorder="1" applyAlignment="1">
      <alignment horizontal="center" wrapText="1"/>
    </xf>
    <xf numFmtId="166" fontId="6" fillId="2" borderId="29" xfId="0" applyNumberFormat="1" applyFont="1" applyFill="1" applyBorder="1" applyAlignment="1">
      <alignment horizontal="center" wrapText="1"/>
    </xf>
    <xf numFmtId="167" fontId="6" fillId="2" borderId="20" xfId="0" applyNumberFormat="1" applyFont="1" applyFill="1" applyBorder="1" applyAlignment="1">
      <alignment horizontal="center" wrapText="1"/>
    </xf>
    <xf numFmtId="167" fontId="6" fillId="2" borderId="30" xfId="0" applyNumberFormat="1" applyFont="1" applyFill="1" applyBorder="1" applyAlignment="1">
      <alignment horizontal="center" wrapText="1"/>
    </xf>
    <xf numFmtId="166" fontId="6" fillId="2" borderId="20" xfId="0" applyNumberFormat="1" applyFont="1" applyFill="1" applyBorder="1" applyAlignment="1">
      <alignment horizontal="center" wrapText="1"/>
    </xf>
    <xf numFmtId="170" fontId="6" fillId="2" borderId="30" xfId="0" applyNumberFormat="1" applyFont="1" applyFill="1" applyBorder="1" applyAlignment="1">
      <alignment horizontal="center" wrapText="1"/>
    </xf>
    <xf numFmtId="0" fontId="6" fillId="2" borderId="29" xfId="0" applyNumberFormat="1" applyFont="1" applyFill="1" applyBorder="1" applyAlignment="1">
      <alignment horizontal="center" wrapText="1"/>
    </xf>
    <xf numFmtId="166" fontId="6" fillId="2" borderId="8" xfId="0" applyNumberFormat="1" applyFont="1" applyFill="1" applyBorder="1" applyAlignment="1">
      <alignment horizontal="center" wrapText="1"/>
    </xf>
    <xf numFmtId="0" fontId="6" fillId="0" borderId="31" xfId="0" applyFont="1" applyFill="1" applyBorder="1" applyAlignment="1">
      <alignment wrapText="1"/>
    </xf>
    <xf numFmtId="0" fontId="6" fillId="2" borderId="32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6" fillId="2" borderId="34" xfId="0" applyFont="1" applyFill="1" applyBorder="1" applyAlignment="1">
      <alignment wrapText="1"/>
    </xf>
    <xf numFmtId="0" fontId="6" fillId="2" borderId="32" xfId="0" applyFont="1" applyFill="1" applyBorder="1" applyAlignment="1">
      <alignment horizontal="left" wrapText="1"/>
    </xf>
    <xf numFmtId="0" fontId="6" fillId="2" borderId="31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horizontal="left" wrapText="1"/>
    </xf>
    <xf numFmtId="0" fontId="6" fillId="2" borderId="34" xfId="0" applyFont="1" applyFill="1" applyBorder="1" applyAlignment="1">
      <alignment horizontal="left" wrapText="1"/>
    </xf>
    <xf numFmtId="0" fontId="10" fillId="0" borderId="35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3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book.nist.gov/cgi/fluid.cgi?ID=C1333740&amp;Action=Pag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M2" sqref="M2"/>
    </sheetView>
  </sheetViews>
  <sheetFormatPr defaultColWidth="9.140625" defaultRowHeight="12.75"/>
  <cols>
    <col min="1" max="1" width="28.28125" style="1" bestFit="1" customWidth="1"/>
    <col min="2" max="2" width="8.28125" style="38" customWidth="1"/>
    <col min="3" max="3" width="8.57421875" style="38" customWidth="1"/>
    <col min="4" max="4" width="9.28125" style="38" customWidth="1"/>
    <col min="5" max="5" width="9.00390625" style="38" customWidth="1"/>
    <col min="6" max="6" width="8.140625" style="38" customWidth="1"/>
    <col min="7" max="7" width="9.00390625" style="38" customWidth="1"/>
    <col min="8" max="8" width="10.421875" style="38" customWidth="1"/>
    <col min="9" max="9" width="11.7109375" style="38" customWidth="1"/>
    <col min="10" max="10" width="20.140625" style="38" customWidth="1"/>
    <col min="11" max="11" width="18.421875" style="38" customWidth="1"/>
    <col min="12" max="12" width="9.8515625" style="1" customWidth="1"/>
    <col min="13" max="16384" width="9.140625" style="1" customWidth="1"/>
  </cols>
  <sheetData>
    <row r="1" spans="1:11" ht="14.25" customHeight="1">
      <c r="A1" s="120" t="s">
        <v>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3.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2" ht="38.25">
      <c r="A3" s="111" t="s">
        <v>12</v>
      </c>
      <c r="B3" s="114" t="s">
        <v>15</v>
      </c>
      <c r="C3" s="32" t="s">
        <v>5</v>
      </c>
      <c r="D3" s="33"/>
      <c r="E3" s="42" t="s">
        <v>10</v>
      </c>
      <c r="F3" s="43"/>
      <c r="G3" s="44"/>
      <c r="H3" s="45" t="s">
        <v>36</v>
      </c>
      <c r="I3" s="46"/>
      <c r="J3" s="54" t="s">
        <v>38</v>
      </c>
      <c r="K3" s="55" t="s">
        <v>39</v>
      </c>
      <c r="L3" s="2"/>
    </row>
    <row r="4" spans="1:12" ht="12.75">
      <c r="A4" s="112"/>
      <c r="B4" s="115"/>
      <c r="C4" s="117"/>
      <c r="D4" s="118"/>
      <c r="E4" s="39" t="s">
        <v>11</v>
      </c>
      <c r="F4" s="40"/>
      <c r="G4" s="41"/>
      <c r="H4" s="39" t="s">
        <v>11</v>
      </c>
      <c r="I4" s="41"/>
      <c r="J4" s="56" t="s">
        <v>11</v>
      </c>
      <c r="K4" s="57" t="s">
        <v>11</v>
      </c>
      <c r="L4" s="2"/>
    </row>
    <row r="5" spans="1:12" ht="27">
      <c r="A5" s="112"/>
      <c r="B5" s="115"/>
      <c r="C5" s="117"/>
      <c r="D5" s="118"/>
      <c r="E5" s="39" t="s">
        <v>20</v>
      </c>
      <c r="F5" s="40"/>
      <c r="G5" s="41"/>
      <c r="H5" s="39" t="s">
        <v>21</v>
      </c>
      <c r="I5" s="41"/>
      <c r="J5" s="56" t="s">
        <v>22</v>
      </c>
      <c r="K5" s="57" t="s">
        <v>23</v>
      </c>
      <c r="L5" s="2"/>
    </row>
    <row r="6" spans="1:11" ht="25.5">
      <c r="A6" s="113"/>
      <c r="B6" s="116"/>
      <c r="C6" s="47" t="s">
        <v>3</v>
      </c>
      <c r="D6" s="48" t="s">
        <v>4</v>
      </c>
      <c r="E6" s="49" t="s">
        <v>1</v>
      </c>
      <c r="F6" s="50" t="s">
        <v>8</v>
      </c>
      <c r="G6" s="51" t="s">
        <v>0</v>
      </c>
      <c r="H6" s="52" t="s">
        <v>1</v>
      </c>
      <c r="I6" s="53" t="s">
        <v>2</v>
      </c>
      <c r="J6" s="3" t="s">
        <v>37</v>
      </c>
      <c r="K6" s="4" t="s">
        <v>24</v>
      </c>
    </row>
    <row r="7" spans="1:11" ht="12.75">
      <c r="A7" s="104" t="s">
        <v>6</v>
      </c>
      <c r="B7" s="35"/>
      <c r="C7" s="58">
        <v>1</v>
      </c>
      <c r="D7" s="59">
        <v>0.45359</v>
      </c>
      <c r="E7" s="60">
        <v>0.22626</v>
      </c>
      <c r="F7" s="61">
        <v>6.407</v>
      </c>
      <c r="G7" s="59">
        <v>1.6925</v>
      </c>
      <c r="H7" s="62">
        <v>191.26</v>
      </c>
      <c r="I7" s="63">
        <v>5.4159</v>
      </c>
      <c r="J7" s="5">
        <v>188.36</v>
      </c>
      <c r="K7" s="6">
        <v>5.0462</v>
      </c>
    </row>
    <row r="8" spans="1:11" ht="25.5">
      <c r="A8" s="104" t="s">
        <v>7</v>
      </c>
      <c r="B8" s="36"/>
      <c r="C8" s="61">
        <f aca="true" t="shared" si="0" ref="C8:K8">C7/$D$7</f>
        <v>2.204634140964307</v>
      </c>
      <c r="D8" s="64">
        <f t="shared" si="0"/>
        <v>1</v>
      </c>
      <c r="E8" s="60">
        <f t="shared" si="0"/>
        <v>0.4988205207345841</v>
      </c>
      <c r="F8" s="65">
        <f t="shared" si="0"/>
        <v>14.125090941158316</v>
      </c>
      <c r="G8" s="59">
        <f t="shared" si="0"/>
        <v>3.731343283582089</v>
      </c>
      <c r="H8" s="62">
        <f t="shared" si="0"/>
        <v>421.6583258008333</v>
      </c>
      <c r="I8" s="66">
        <f t="shared" si="0"/>
        <v>11.94007804404859</v>
      </c>
      <c r="J8" s="5">
        <f t="shared" si="0"/>
        <v>415.2648867920369</v>
      </c>
      <c r="K8" s="7">
        <f t="shared" si="0"/>
        <v>11.125024802134085</v>
      </c>
    </row>
    <row r="9" spans="1:11" ht="41.25">
      <c r="A9" s="105" t="s">
        <v>25</v>
      </c>
      <c r="B9" s="34"/>
      <c r="C9" s="67">
        <f aca="true" t="shared" si="1" ref="C9:K9">C7/$E$7</f>
        <v>4.419694157164324</v>
      </c>
      <c r="D9" s="68">
        <f t="shared" si="1"/>
        <v>2.004729072748166</v>
      </c>
      <c r="E9" s="69">
        <f t="shared" si="1"/>
        <v>1</v>
      </c>
      <c r="F9" s="70">
        <f t="shared" si="1"/>
        <v>28.316980464951826</v>
      </c>
      <c r="G9" s="68">
        <f t="shared" si="1"/>
        <v>7.4803323610006185</v>
      </c>
      <c r="H9" s="71">
        <f t="shared" si="1"/>
        <v>845.3107044992487</v>
      </c>
      <c r="I9" s="72">
        <f t="shared" si="1"/>
        <v>23.936621585786263</v>
      </c>
      <c r="J9" s="8">
        <f t="shared" si="1"/>
        <v>832.4935914434723</v>
      </c>
      <c r="K9" s="9">
        <f t="shared" si="1"/>
        <v>22.30266065588261</v>
      </c>
    </row>
    <row r="10" spans="1:11" ht="41.25">
      <c r="A10" s="106" t="s">
        <v>26</v>
      </c>
      <c r="B10" s="37"/>
      <c r="C10" s="96">
        <f>C7/$F$7</f>
        <v>0.15607928827844544</v>
      </c>
      <c r="D10" s="97">
        <f aca="true" t="shared" si="2" ref="D10:K10">D7/$F$7</f>
        <v>0.07079600437022007</v>
      </c>
      <c r="E10" s="98">
        <f t="shared" si="2"/>
        <v>0.035314499765881066</v>
      </c>
      <c r="F10" s="101">
        <f t="shared" si="2"/>
        <v>1</v>
      </c>
      <c r="G10" s="99">
        <f t="shared" si="2"/>
        <v>0.2641641954112689</v>
      </c>
      <c r="H10" s="100">
        <f t="shared" si="2"/>
        <v>29.851724676135476</v>
      </c>
      <c r="I10" s="99">
        <f t="shared" si="2"/>
        <v>0.8453098173872327</v>
      </c>
      <c r="J10" s="18">
        <f t="shared" si="2"/>
        <v>29.399094740127985</v>
      </c>
      <c r="K10" s="102">
        <f t="shared" si="2"/>
        <v>0.7876073045106914</v>
      </c>
    </row>
    <row r="11" spans="1:11" ht="41.25">
      <c r="A11" s="103" t="s">
        <v>27</v>
      </c>
      <c r="B11" s="34"/>
      <c r="C11" s="74">
        <f aca="true" t="shared" si="3" ref="C11:K11">C7/$G$7</f>
        <v>0.5908419497784343</v>
      </c>
      <c r="D11" s="75">
        <f t="shared" si="3"/>
        <v>0.268</v>
      </c>
      <c r="E11" s="76">
        <f t="shared" si="3"/>
        <v>0.13368389955686855</v>
      </c>
      <c r="F11" s="74">
        <f t="shared" si="3"/>
        <v>3.785524372230429</v>
      </c>
      <c r="G11" s="77">
        <f t="shared" si="3"/>
        <v>1</v>
      </c>
      <c r="H11" s="78">
        <f t="shared" si="3"/>
        <v>113.00443131462335</v>
      </c>
      <c r="I11" s="75">
        <f t="shared" si="3"/>
        <v>3.1999409158050223</v>
      </c>
      <c r="J11" s="10">
        <f t="shared" si="3"/>
        <v>111.2909896602659</v>
      </c>
      <c r="K11" s="11">
        <f t="shared" si="3"/>
        <v>2.981506646971935</v>
      </c>
    </row>
    <row r="12" spans="1:11" ht="39.75">
      <c r="A12" s="107" t="s">
        <v>28</v>
      </c>
      <c r="B12" s="35"/>
      <c r="C12" s="79">
        <f aca="true" t="shared" si="4" ref="C12:K12">C7/$H7</f>
        <v>0.005228484785109276</v>
      </c>
      <c r="D12" s="80">
        <f t="shared" si="4"/>
        <v>0.002371588413677716</v>
      </c>
      <c r="E12" s="81">
        <f t="shared" si="4"/>
        <v>0.0011829969674788247</v>
      </c>
      <c r="F12" s="82">
        <f t="shared" si="4"/>
        <v>0.03349890201819513</v>
      </c>
      <c r="G12" s="80">
        <f t="shared" si="4"/>
        <v>0.008849210498797448</v>
      </c>
      <c r="H12" s="83">
        <f t="shared" si="4"/>
        <v>1</v>
      </c>
      <c r="I12" s="84">
        <f t="shared" si="4"/>
        <v>0.028316950747673323</v>
      </c>
      <c r="J12" s="12">
        <f t="shared" si="4"/>
        <v>0.9848373941231833</v>
      </c>
      <c r="K12" s="13">
        <f t="shared" si="4"/>
        <v>0.026383979922618424</v>
      </c>
    </row>
    <row r="13" spans="1:11" ht="39.75">
      <c r="A13" s="108" t="s">
        <v>29</v>
      </c>
      <c r="B13" s="36"/>
      <c r="C13" s="85">
        <f aca="true" t="shared" si="5" ref="C13:K13">C7/$I$7</f>
        <v>0.1846415184918481</v>
      </c>
      <c r="D13" s="86">
        <f t="shared" si="5"/>
        <v>0.08375154637271737</v>
      </c>
      <c r="E13" s="87">
        <f t="shared" si="5"/>
        <v>0.04177698997396555</v>
      </c>
      <c r="F13" s="85">
        <f t="shared" si="5"/>
        <v>1.1829982089772706</v>
      </c>
      <c r="G13" s="88">
        <f t="shared" si="5"/>
        <v>0.3125057700474529</v>
      </c>
      <c r="H13" s="89">
        <f t="shared" si="5"/>
        <v>35.31453682675086</v>
      </c>
      <c r="I13" s="90">
        <f t="shared" si="5"/>
        <v>1</v>
      </c>
      <c r="J13" s="14">
        <f t="shared" si="5"/>
        <v>34.77907642312451</v>
      </c>
      <c r="K13" s="15">
        <f t="shared" si="5"/>
        <v>0.9317380306135638</v>
      </c>
    </row>
    <row r="14" spans="1:11" ht="27">
      <c r="A14" s="109" t="s">
        <v>30</v>
      </c>
      <c r="B14" s="34" t="s">
        <v>16</v>
      </c>
      <c r="C14" s="91">
        <f aca="true" t="shared" si="6" ref="C14:K14">C7/$J$7</f>
        <v>0.005308982798895731</v>
      </c>
      <c r="D14" s="92">
        <f t="shared" si="6"/>
        <v>0.0024081015077511148</v>
      </c>
      <c r="E14" s="93">
        <f t="shared" si="6"/>
        <v>0.001201210448078148</v>
      </c>
      <c r="F14" s="94">
        <f t="shared" si="6"/>
        <v>0.03401465279252495</v>
      </c>
      <c r="G14" s="92">
        <f t="shared" si="6"/>
        <v>0.008985453387131024</v>
      </c>
      <c r="H14" s="95">
        <f t="shared" si="6"/>
        <v>1.0153960501167976</v>
      </c>
      <c r="I14" s="73">
        <f t="shared" si="6"/>
        <v>0.028752919940539388</v>
      </c>
      <c r="J14" s="16">
        <f t="shared" si="6"/>
        <v>1</v>
      </c>
      <c r="K14" s="17">
        <f t="shared" si="6"/>
        <v>0.026790188999787638</v>
      </c>
    </row>
    <row r="15" spans="1:11" ht="28.5">
      <c r="A15" s="110" t="s">
        <v>31</v>
      </c>
      <c r="B15" s="37" t="s">
        <v>17</v>
      </c>
      <c r="C15" s="96">
        <f aca="true" t="shared" si="7" ref="C15:K15">C7/$K$7</f>
        <v>0.19816891918671475</v>
      </c>
      <c r="D15" s="97">
        <f t="shared" si="7"/>
        <v>0.08988744005390195</v>
      </c>
      <c r="E15" s="98">
        <f t="shared" si="7"/>
        <v>0.04483769965518608</v>
      </c>
      <c r="F15" s="96">
        <f t="shared" si="7"/>
        <v>1.2696682652292814</v>
      </c>
      <c r="G15" s="99">
        <f t="shared" si="7"/>
        <v>0.3354008957235147</v>
      </c>
      <c r="H15" s="100">
        <f t="shared" si="7"/>
        <v>37.90178748365106</v>
      </c>
      <c r="I15" s="99">
        <f t="shared" si="7"/>
        <v>1.0732630494233284</v>
      </c>
      <c r="J15" s="18">
        <f t="shared" si="7"/>
        <v>37.327097618009596</v>
      </c>
      <c r="K15" s="19">
        <f t="shared" si="7"/>
        <v>1</v>
      </c>
    </row>
    <row r="16" spans="1:11" ht="12.75">
      <c r="A16" s="26" t="s">
        <v>9</v>
      </c>
      <c r="B16" s="27"/>
      <c r="C16" s="27"/>
      <c r="D16" s="27"/>
      <c r="E16" s="27"/>
      <c r="F16" s="27"/>
      <c r="G16" s="27"/>
      <c r="H16" s="27"/>
      <c r="I16" s="27"/>
      <c r="J16" s="27"/>
      <c r="K16" s="28"/>
    </row>
    <row r="17" spans="1:11" ht="12.7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 customHeight="1">
      <c r="A18" s="23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1" ht="28.5" customHeight="1">
      <c r="A19" s="23" t="s">
        <v>33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spans="1:11" ht="12.75">
      <c r="A20" s="20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2"/>
    </row>
    <row r="21" spans="1:11" ht="12.7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2"/>
    </row>
    <row r="22" spans="1:11" ht="13.5" customHeight="1">
      <c r="A22" s="20" t="s">
        <v>34</v>
      </c>
      <c r="B22" s="21"/>
      <c r="C22" s="21"/>
      <c r="D22" s="21"/>
      <c r="E22" s="21"/>
      <c r="F22" s="21"/>
      <c r="G22" s="21"/>
      <c r="H22" s="21"/>
      <c r="I22" s="21"/>
      <c r="J22" s="21"/>
      <c r="K22" s="22"/>
    </row>
    <row r="23" spans="1:11" ht="15" customHeight="1">
      <c r="A23" s="20" t="s">
        <v>35</v>
      </c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ht="15" customHeight="1">
      <c r="A24" s="20" t="s">
        <v>13</v>
      </c>
      <c r="B24" s="21"/>
      <c r="C24" s="21"/>
      <c r="D24" s="21"/>
      <c r="E24" s="21"/>
      <c r="F24" s="21"/>
      <c r="G24" s="21"/>
      <c r="H24" s="21"/>
      <c r="I24" s="21"/>
      <c r="J24" s="21"/>
      <c r="K24" s="22"/>
    </row>
    <row r="25" spans="1:11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2"/>
    </row>
    <row r="26" spans="1:11" ht="13.5" thickBot="1">
      <c r="A26" s="29" t="s">
        <v>14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</sheetData>
  <mergeCells count="19">
    <mergeCell ref="A3:A6"/>
    <mergeCell ref="B3:B6"/>
    <mergeCell ref="C3:D5"/>
    <mergeCell ref="A2:K2"/>
    <mergeCell ref="H5:I5"/>
    <mergeCell ref="E5:G5"/>
    <mergeCell ref="A1:K1"/>
    <mergeCell ref="E4:G4"/>
    <mergeCell ref="H4:I4"/>
    <mergeCell ref="E3:G3"/>
    <mergeCell ref="H3:I3"/>
    <mergeCell ref="A24:K25"/>
    <mergeCell ref="A26:K26"/>
    <mergeCell ref="A18:K18"/>
    <mergeCell ref="A16:K17"/>
    <mergeCell ref="A20:K21"/>
    <mergeCell ref="A19:K19"/>
    <mergeCell ref="A22:K22"/>
    <mergeCell ref="A23:K23"/>
  </mergeCells>
  <hyperlinks>
    <hyperlink ref="A26" r:id="rId1" display="Sources: NIST Chemistry WebBook. http://webbook.nist.gov/cgi/fluid.cgi?ID=C1333740&amp;Action=Page"/>
  </hyperlinks>
  <printOptions/>
  <pageMargins left="0.75" right="0.75" top="1" bottom="1" header="0.5" footer="0.5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.</cp:lastModifiedBy>
  <dcterms:created xsi:type="dcterms:W3CDTF">2005-08-10T21:23:51Z</dcterms:created>
  <dcterms:modified xsi:type="dcterms:W3CDTF">2006-04-06T15:52:14Z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